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6"/>
  <workbookPr/>
  <mc:AlternateContent xmlns:mc="http://schemas.openxmlformats.org/markup-compatibility/2006">
    <mc:Choice Requires="x15">
      <x15ac:absPath xmlns:x15ac="http://schemas.microsoft.com/office/spreadsheetml/2010/11/ac" url="E:\00VideoClassStorage\348\Projects\Project04\"/>
    </mc:Choice>
  </mc:AlternateContent>
  <xr:revisionPtr revIDLastSave="0" documentId="13_ncr:1_{370A1A33-1875-45A3-8109-903BAEEDE8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rading Metric" sheetId="5" r:id="rId1"/>
    <sheet name="Initial-Instructions" sheetId="6" r:id="rId2"/>
    <sheet name="P(1)" sheetId="8" r:id="rId3"/>
    <sheet name="P(2)" sheetId="9" r:id="rId4"/>
    <sheet name="P(3)" sheetId="10" r:id="rId5"/>
    <sheet name="P(4)" sheetId="11" r:id="rId6"/>
    <sheet name="P(5)" sheetId="12" r:id="rId7"/>
    <sheet name="P(6)" sheetId="13" r:id="rId8"/>
    <sheet name="P(7)" sheetId="14" r:id="rId9"/>
  </sheets>
  <definedNames>
    <definedName name="FV">#REF!</definedName>
    <definedName name="Nper">#REF!</definedName>
    <definedName name="PV">#REF!</definedName>
    <definedName name="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5" l="1"/>
  <c r="E41" i="5" s="1"/>
  <c r="D37" i="5"/>
  <c r="E37" i="5" s="1"/>
  <c r="D36" i="5"/>
  <c r="E36" i="5" s="1"/>
  <c r="D35" i="5"/>
  <c r="E35" i="5" s="1"/>
  <c r="D31" i="5"/>
  <c r="E31" i="5" s="1"/>
  <c r="D30" i="5"/>
  <c r="E30" i="5" s="1"/>
  <c r="D29" i="5"/>
  <c r="E29" i="5" s="1"/>
  <c r="D25" i="5"/>
  <c r="E25" i="5" s="1"/>
  <c r="D24" i="5"/>
  <c r="E24" i="5" s="1"/>
  <c r="D23" i="5"/>
  <c r="E23" i="5" s="1"/>
  <c r="D19" i="5"/>
  <c r="E19" i="5" s="1"/>
  <c r="D18" i="5"/>
  <c r="E18" i="5" s="1"/>
  <c r="D17" i="5"/>
  <c r="E17" i="5" s="1"/>
  <c r="D13" i="5"/>
  <c r="E13" i="5" s="1"/>
  <c r="D3" i="5" l="1"/>
  <c r="E3" i="5" s="1"/>
  <c r="D4" i="5"/>
  <c r="E4" i="5" s="1"/>
  <c r="D6" i="5"/>
  <c r="E6" i="5" s="1"/>
  <c r="D7" i="5"/>
  <c r="E7" i="5" s="1"/>
  <c r="D11" i="5"/>
  <c r="E11" i="5" s="1"/>
  <c r="D12" i="5"/>
  <c r="E12" i="5" s="1"/>
  <c r="D42" i="5"/>
  <c r="E42" i="5" s="1"/>
  <c r="D43" i="5"/>
  <c r="E43" i="5" s="1"/>
  <c r="D44" i="5"/>
  <c r="E44" i="5" s="1"/>
  <c r="D45" i="5"/>
  <c r="E45" i="5" s="1"/>
  <c r="D3" i="6" l="1"/>
  <c r="D4" i="6"/>
  <c r="F47" i="5"/>
  <c r="E47" i="5"/>
  <c r="D46" i="5" l="1"/>
  <c r="E48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65080AB-469E-4F1A-AA05-8BAC2E0B24DE}" keepAlive="1" name="Query - HW01Solution" description="Connection to the 'HW01Solution' query in the workbook." type="5" refreshedVersion="8" background="1" saveData="1">
    <dbPr connection="Provider=Microsoft.Mashup.OleDb.1;Data Source=$Workbook$;Location=HW01Solution;Extended Properties=&quot;&quot;" command="SELECT * FROM [HW01Solution]"/>
  </connection>
</connections>
</file>

<file path=xl/sharedStrings.xml><?xml version="1.0" encoding="utf-8"?>
<sst xmlns="http://schemas.openxmlformats.org/spreadsheetml/2006/main" count="484" uniqueCount="152">
  <si>
    <t>Date</t>
  </si>
  <si>
    <t>Sales</t>
  </si>
  <si>
    <t>Product</t>
  </si>
  <si>
    <t>Quad</t>
  </si>
  <si>
    <t>Sioux</t>
  </si>
  <si>
    <t>Problem</t>
  </si>
  <si>
    <t>Description</t>
  </si>
  <si>
    <t>Possible Points</t>
  </si>
  <si>
    <t>Earned Points</t>
  </si>
  <si>
    <t>Note</t>
  </si>
  <si>
    <t>1)</t>
  </si>
  <si>
    <t>Is Test Submitted Past due date-time?</t>
  </si>
  <si>
    <t>No</t>
  </si>
  <si>
    <t>Your Earned Test Score:</t>
  </si>
  <si>
    <t>Be sure to scroll up to see whole score sheet.</t>
  </si>
  <si>
    <t>fall 2022</t>
  </si>
  <si>
    <t>Project</t>
  </si>
  <si>
    <t>Project Instructions:</t>
  </si>
  <si>
    <t>2) The Blue Worksheets have the Project sections that you should complete.</t>
  </si>
  <si>
    <t>The yellow instructions at the top of each Worksheet explain what you should do to complete the section.</t>
  </si>
  <si>
    <r>
      <t xml:space="preserve">3) Late tests without a documentable emergency are assessed as a </t>
    </r>
    <r>
      <rPr>
        <b/>
        <sz val="11"/>
        <color theme="1"/>
        <rFont val="Calibri"/>
        <family val="2"/>
        <scheme val="minor"/>
      </rPr>
      <t>25% deduction</t>
    </r>
    <r>
      <rPr>
        <sz val="11"/>
        <color theme="1"/>
        <rFont val="Calibri"/>
        <family val="2"/>
        <scheme val="minor"/>
      </rPr>
      <t>.</t>
    </r>
  </si>
  <si>
    <t>You can hand in tests late if a documentable emergency occurs, like documented deaths or medical emergencies.</t>
  </si>
  <si>
    <t>4) The test scores earned will count toward your grade for the class.</t>
  </si>
  <si>
    <t>5) If you have questions you can e-mail me at mgirvin@highline.edu</t>
  </si>
  <si>
    <t>in</t>
  </si>
  <si>
    <t>Unpivot the below table into the three columns: SalesRep, Date and Sales.</t>
  </si>
  <si>
    <t>Load the table to this sheet in cell M7.</t>
  </si>
  <si>
    <t>Sales:</t>
  </si>
  <si>
    <t>Sales Rep</t>
  </si>
  <si>
    <t>Margherita Trimble</t>
  </si>
  <si>
    <t>Santa Fredrickson</t>
  </si>
  <si>
    <t>Melynda Childs</t>
  </si>
  <si>
    <t>Bud Denney</t>
  </si>
  <si>
    <t>Vita Edmonds</t>
  </si>
  <si>
    <t>Christi Shade</t>
  </si>
  <si>
    <t>Katelin Hefner</t>
  </si>
  <si>
    <t>Yevette Millard</t>
  </si>
  <si>
    <t>Yuko Alley</t>
  </si>
  <si>
    <t>Rhiannon Mcmurray</t>
  </si>
  <si>
    <t>Laurence Booker</t>
  </si>
  <si>
    <t>Annett Pogue</t>
  </si>
  <si>
    <t>Katia Jolley</t>
  </si>
  <si>
    <t>Gregorio Yancey</t>
  </si>
  <si>
    <t>Dee Skipper</t>
  </si>
  <si>
    <t>Karan Aleman</t>
  </si>
  <si>
    <t>Milan Fennell</t>
  </si>
  <si>
    <t>Reiko Gee</t>
  </si>
  <si>
    <t>Robbyn Randolph</t>
  </si>
  <si>
    <t>Chanelle Scarbrough</t>
  </si>
  <si>
    <t>7/13/2018</t>
  </si>
  <si>
    <t>7/14/2018</t>
  </si>
  <si>
    <t>7/15/2018</t>
  </si>
  <si>
    <t>7/16/2018</t>
  </si>
  <si>
    <t>7/17/2018</t>
  </si>
  <si>
    <t>7/18/2018</t>
  </si>
  <si>
    <t>7/19/2018</t>
  </si>
  <si>
    <t>Using Power Query, compare the two columns of names and create a</t>
  </si>
  <si>
    <t>new query that contains names that are in the first column, but not in the</t>
  </si>
  <si>
    <t>second. Load the new query to cell H7. Do not load the two named lists,</t>
  </si>
  <si>
    <t>but instead load them as Connection Only.</t>
  </si>
  <si>
    <t>Be sure to name all queries with informative names.</t>
  </si>
  <si>
    <t>Names01</t>
  </si>
  <si>
    <t>Names02</t>
  </si>
  <si>
    <t>Sammy</t>
  </si>
  <si>
    <t>Fred</t>
  </si>
  <si>
    <t>Adi</t>
  </si>
  <si>
    <t>Abdi</t>
  </si>
  <si>
    <t>Tyrone</t>
  </si>
  <si>
    <t>Gigi</t>
  </si>
  <si>
    <t>Yolanda</t>
  </si>
  <si>
    <t>Lim</t>
  </si>
  <si>
    <t>Hin</t>
  </si>
  <si>
    <t>new query that contains names that are in the second column, but not in the</t>
  </si>
  <si>
    <t>first. Load the new query to cell H7. Do not load the two named lists,</t>
  </si>
  <si>
    <t>new query that contains names that are in both lists.</t>
  </si>
  <si>
    <t>Load the new query to cell H7. Do not load the two named lists,</t>
  </si>
  <si>
    <t>Using Power Query, merge the two tables so that you can lookup the price of the Product.</t>
  </si>
  <si>
    <t>If there is a record in the sales table (Left Table) that does not have a price, do NOT remove it from the table.</t>
  </si>
  <si>
    <t>Load the new query to cell H7. Do not load the two initial tables,</t>
  </si>
  <si>
    <t>Units</t>
  </si>
  <si>
    <t>Price</t>
  </si>
  <si>
    <t>Aspen</t>
  </si>
  <si>
    <t>Sunset</t>
  </si>
  <si>
    <t>Crested Beaut</t>
  </si>
  <si>
    <t>SuperFast</t>
  </si>
  <si>
    <t>FastCatch</t>
  </si>
  <si>
    <t>MB</t>
  </si>
  <si>
    <t>Using Power Query, see if you can create the report pictured to the right ==&gt;&gt;</t>
  </si>
  <si>
    <t>Customer</t>
  </si>
  <si>
    <t>Manager</t>
  </si>
  <si>
    <t>Joana Deleon</t>
  </si>
  <si>
    <t>Devora Fulcher</t>
  </si>
  <si>
    <t>Abdi Conklin</t>
  </si>
  <si>
    <t>Amazon</t>
  </si>
  <si>
    <t>Kimiko Turpin</t>
  </si>
  <si>
    <t>Tyrone Vanmeter</t>
  </si>
  <si>
    <t>Denny</t>
  </si>
  <si>
    <t>T Moble</t>
  </si>
  <si>
    <t>Stefania Casper</t>
  </si>
  <si>
    <t>Donnetta Rosen</t>
  </si>
  <si>
    <t>Lindi</t>
  </si>
  <si>
    <t>Elvis Manuel</t>
  </si>
  <si>
    <t>Mo Finley</t>
  </si>
  <si>
    <t>GE</t>
  </si>
  <si>
    <t>Rosaura Briseno</t>
  </si>
  <si>
    <t>WFI</t>
  </si>
  <si>
    <t>Sprint</t>
  </si>
  <si>
    <t>Cramer</t>
  </si>
  <si>
    <t>Lowes</t>
  </si>
  <si>
    <t>Verizon</t>
  </si>
  <si>
    <t>Tyson</t>
  </si>
  <si>
    <t>BA</t>
  </si>
  <si>
    <t>Apple</t>
  </si>
  <si>
    <t>PCC</t>
  </si>
  <si>
    <t>MS</t>
  </si>
  <si>
    <t>You can load the query to this worksheet.</t>
  </si>
  <si>
    <t>From the data set below, create a Consecutive Type Day Report. A picture of the finished report is to the right ==&gt;&gt;</t>
  </si>
  <si>
    <t>TypeDay</t>
  </si>
  <si>
    <t>Workday</t>
  </si>
  <si>
    <t>Weekend</t>
  </si>
  <si>
    <t>Holiday</t>
  </si>
  <si>
    <t>Donation</t>
  </si>
  <si>
    <t>2)</t>
  </si>
  <si>
    <t>3)</t>
  </si>
  <si>
    <t>4)</t>
  </si>
  <si>
    <t>5)</t>
  </si>
  <si>
    <t>6)</t>
  </si>
  <si>
    <t>7)</t>
  </si>
  <si>
    <t>Did you unpivot?</t>
  </si>
  <si>
    <t>Did you unpivot other columns based on first column?</t>
  </si>
  <si>
    <t>Did you load the query?</t>
  </si>
  <si>
    <t>Did you give the query an informative name?</t>
  </si>
  <si>
    <t>Import List 1</t>
  </si>
  <si>
    <t>Import List 2</t>
  </si>
  <si>
    <t>Did you create a new query with a Left Anti Merge/ Join?</t>
  </si>
  <si>
    <t>Did you create a new query with a Right Anti Merge/ Join?</t>
  </si>
  <si>
    <t>Did you create a new query with a Inner Merge/ Join?</t>
  </si>
  <si>
    <t>Did you create a new query with a Left Outer Merge/ Join?</t>
  </si>
  <si>
    <t xml:space="preserve">    Source = Excel.CurrentWorkbook(){[Name="Homework01"]}[Content],</t>
  </si>
  <si>
    <t xml:space="preserve">    GroupByCalculations = Table.Group(Source, {"Manager"}, {{"Which Customers?", each Text.Combine(List.Distinct([Customer]),", "), type text}, {"Min Sales", each List.Min([Sales]), type nullable number}, {"Max Sale", each List.Max([Sales]), type nullable number}, {"Total Sales", each List.Sum([Sales]), type nullable number}, {"Standard Deviation Sales", each Number.RoundAwayFromZero(List.StandardDeviation([Sales]),2), type nullable number}}),</t>
  </si>
  <si>
    <t xml:space="preserve">    SortToatlSalesZtoA = Table.Sort(GroupByCalculations,{{"Total Sales", Order.Descending}}),</t>
  </si>
  <si>
    <t xml:space="preserve">    AddIndex = Table.AddIndexColumn(SortToatlSalesZtoA, "Index", 1, 1, Int64.Type),</t>
  </si>
  <si>
    <t xml:space="preserve">    GroupRows = Table.Group(AddIndex, {"Total Sales"}, {{"AllRows", each _, type table [Manager=text, #"Which Customers?"=text, Min Sales=nullable number, Max Sale=nullable number, Total Sales=nullable number, Standard Deviation Sales=nullable number]}, {"RankSales1224", each List.Min([Index]), type nullable number},{"RankSalesAve", each List.Average([Index]), type nullable number}}),</t>
  </si>
  <si>
    <t xml:space="preserve">    #"Added Index" = Table.AddIndexColumn(GroupRows, "RankSales1223", 1, 1, Int64.Type),</t>
  </si>
  <si>
    <t xml:space="preserve">    ExpandRows = Table.ExpandTableColumn(#"Added Index", "AllRows", {"Manager", "Which Customers?", "Min Sales", "Max Sale", "Standard Deviation Sales"}, {"Manager", "Which Customers?", "Min Sales", "Max Sale", "Standard Deviation Sales"}),</t>
  </si>
  <si>
    <t xml:space="preserve">    MovedTotalSales = Table.ReorderColumns(ExpandRows,{"Manager", "Which Customers?", "Total Sales", "Min Sales", "Max Sale", "Standard Deviation Sales", "RankSales1224", "RankSalesAve", "RankSales1223"})</t>
  </si>
  <si>
    <t>Did you create a Group By Query with these steps:</t>
  </si>
  <si>
    <t>Did you name query?</t>
  </si>
  <si>
    <t>Did you laod query to worksheet?</t>
  </si>
  <si>
    <t>Source = Excel.CurrentWorkbook(){[Name="Homework03"]}[Content],</t>
  </si>
  <si>
    <t xml:space="preserve">    AddDataTypes = Table.TransformColumnTypes(Source,{{"Date", type date}, {"TypeDay", type text}, {"Sales", type number}}),</t>
  </si>
  <si>
    <t xml:space="preserve">    GroupConsecutive = Table.Group(AddDataTypes, {"TypeDay"}, {{"Total Sales ($)", each List.Sum([Sales]), type nullable number}, {"Count", each Table.RowCount(_), Int64.Type}},0)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</si>
</sst>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2" borderId="7" xfId="0" applyFont="1" applyFill="1" applyBorder="1"/>
    <xf numFmtId="0" fontId="1" fillId="3" borderId="7" xfId="0" quotePrefix="1" applyFont="1" applyFill="1" applyBorder="1" applyAlignment="1">
      <alignment horizontal="center"/>
    </xf>
    <xf numFmtId="0" fontId="0" fillId="3" borderId="7" xfId="0" applyFill="1" applyBorder="1" applyAlignment="1">
      <alignment horizontal="left" wrapText="1"/>
    </xf>
    <xf numFmtId="0" fontId="0" fillId="3" borderId="7" xfId="0" applyFill="1" applyBorder="1"/>
    <xf numFmtId="0" fontId="0" fillId="3" borderId="7" xfId="0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wrapText="1"/>
    </xf>
    <xf numFmtId="0" fontId="0" fillId="4" borderId="7" xfId="0" applyFill="1" applyBorder="1"/>
    <xf numFmtId="0" fontId="4" fillId="5" borderId="8" xfId="0" applyFont="1" applyFill="1" applyBorder="1"/>
    <xf numFmtId="0" fontId="3" fillId="5" borderId="9" xfId="0" applyFont="1" applyFill="1" applyBorder="1" applyAlignment="1">
      <alignment horizontal="right" wrapText="1"/>
    </xf>
    <xf numFmtId="0" fontId="3" fillId="5" borderId="7" xfId="0" applyFont="1" applyFill="1" applyBorder="1"/>
    <xf numFmtId="0" fontId="0" fillId="0" borderId="7" xfId="0" applyBorder="1"/>
    <xf numFmtId="0" fontId="0" fillId="0" borderId="7" xfId="0" applyBorder="1" applyAlignment="1">
      <alignment wrapText="1"/>
    </xf>
    <xf numFmtId="0" fontId="4" fillId="6" borderId="8" xfId="0" applyFont="1" applyFill="1" applyBorder="1"/>
    <xf numFmtId="0" fontId="3" fillId="6" borderId="9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horizontal="right"/>
    </xf>
    <xf numFmtId="0" fontId="4" fillId="6" borderId="7" xfId="0" applyFont="1" applyFill="1" applyBorder="1"/>
    <xf numFmtId="0" fontId="4" fillId="6" borderId="7" xfId="0" applyFont="1" applyFill="1" applyBorder="1" applyAlignment="1">
      <alignment wrapText="1"/>
    </xf>
    <xf numFmtId="0" fontId="0" fillId="7" borderId="8" xfId="0" applyFill="1" applyBorder="1"/>
    <xf numFmtId="0" fontId="0" fillId="7" borderId="9" xfId="0" applyFill="1" applyBorder="1" applyAlignment="1">
      <alignment wrapText="1"/>
    </xf>
    <xf numFmtId="0" fontId="1" fillId="7" borderId="7" xfId="0" applyFont="1" applyFill="1" applyBorder="1" applyAlignment="1">
      <alignment horizontal="right"/>
    </xf>
    <xf numFmtId="0" fontId="1" fillId="0" borderId="7" xfId="0" applyFont="1" applyBorder="1"/>
    <xf numFmtId="0" fontId="5" fillId="6" borderId="10" xfId="0" applyFont="1" applyFill="1" applyBorder="1" applyAlignment="1">
      <alignment horizontal="centerContinuous"/>
    </xf>
    <xf numFmtId="0" fontId="6" fillId="6" borderId="9" xfId="0" applyFont="1" applyFill="1" applyBorder="1" applyAlignment="1">
      <alignment horizontal="centerContinuous"/>
    </xf>
    <xf numFmtId="0" fontId="0" fillId="8" borderId="0" xfId="0" applyFill="1"/>
    <xf numFmtId="0" fontId="1" fillId="8" borderId="0" xfId="0" applyFont="1" applyFill="1"/>
    <xf numFmtId="0" fontId="0" fillId="8" borderId="0" xfId="0" quotePrefix="1" applyFill="1"/>
    <xf numFmtId="0" fontId="0" fillId="8" borderId="0" xfId="0" applyFill="1" applyAlignment="1">
      <alignment horizontal="left" indent="2"/>
    </xf>
    <xf numFmtId="0" fontId="2" fillId="8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14" fontId="1" fillId="0" borderId="0" xfId="0" applyNumberFormat="1" applyFont="1"/>
    <xf numFmtId="0" fontId="7" fillId="3" borderId="11" xfId="0" applyFont="1" applyFill="1" applyBorder="1"/>
    <xf numFmtId="0" fontId="7" fillId="3" borderId="12" xfId="0" applyFont="1" applyFill="1" applyBorder="1"/>
    <xf numFmtId="0" fontId="7" fillId="3" borderId="13" xfId="0" applyFont="1" applyFill="1" applyBorder="1"/>
    <xf numFmtId="0" fontId="7" fillId="3" borderId="14" xfId="0" applyFont="1" applyFill="1" applyBorder="1"/>
    <xf numFmtId="0" fontId="7" fillId="3" borderId="15" xfId="0" applyFont="1" applyFill="1" applyBorder="1"/>
    <xf numFmtId="0" fontId="7" fillId="3" borderId="16" xfId="0" applyFont="1" applyFill="1" applyBorder="1"/>
    <xf numFmtId="164" fontId="0" fillId="0" borderId="0" xfId="0" applyNumberFormat="1"/>
    <xf numFmtId="0" fontId="1" fillId="3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left" wrapText="1" indent="1"/>
    </xf>
  </cellXfs>
  <cellStyles count="1">
    <cellStyle name="Normal" xfId="0" builtinId="0"/>
  </cellStyles>
  <dxfs count="6">
    <dxf>
      <fill>
        <patternFill>
          <bgColor rgb="FF00FF00"/>
        </patternFill>
      </fill>
    </dxf>
    <dxf>
      <numFmt numFmtId="164" formatCode="[$-F800]dddd\,\ mmmm\ dd\,\ 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438710</xdr:colOff>
      <xdr:row>1</xdr:row>
      <xdr:rowOff>121583</xdr:rowOff>
    </xdr:from>
    <xdr:to>
      <xdr:col>16</xdr:col>
      <xdr:colOff>453278</xdr:colOff>
      <xdr:row>12</xdr:row>
      <xdr:rowOff>133910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12E12C-619C-49C4-825A-31206854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560" y="321608"/>
          <a:ext cx="10844493" cy="221260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</xdr:row>
      <xdr:rowOff>171450</xdr:rowOff>
    </xdr:from>
    <xdr:to>
      <xdr:col>8</xdr:col>
      <xdr:colOff>180975</xdr:colOff>
      <xdr:row>14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8F18BC-08B3-44F9-AF31-DD56F7AF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361950"/>
          <a:ext cx="2533650" cy="2486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B3397D-6A61-4ED6-8A1F-B62CE89E1BEC}" name="HW01Solution" displayName="HW01Solution" ref="D37:K59" totalsRowShown="0" headerRowDxfId="5">
  <autoFilter ref="D37:K59" xr:uid="{08B3397D-6A61-4ED6-8A1F-B62CE89E1BEC}"/>
  <tableColumns count="8">
    <tableColumn id="1" xr3:uid="{6CB5611A-FAD4-4EED-B5CC-5AE64C9D3155}" name="Sales Rep"/>
    <tableColumn id="2" xr3:uid="{4D8E9CEF-F02F-4908-972E-ED914772F297}" name="7/13/2018"/>
    <tableColumn id="3" xr3:uid="{382C987C-BD4F-4B0F-9413-E50DA2570830}" name="7/14/2018"/>
    <tableColumn id="4" xr3:uid="{F3881624-6FF8-4D2A-BD94-DF1EE5EF5354}" name="7/15/2018"/>
    <tableColumn id="5" xr3:uid="{DD7C83DE-DC8D-45DE-9341-462EFDA9572F}" name="7/16/2018"/>
    <tableColumn id="6" xr3:uid="{6371E130-7874-405C-BA7E-78389BE310FD}" name="7/17/2018"/>
    <tableColumn id="7" xr3:uid="{C3B860CC-F9AE-4217-8272-D59F91DA8FF7}" name="7/18/2018"/>
    <tableColumn id="8" xr3:uid="{45110DE0-2D85-4FAE-98D3-83B45DB41C88}" name="7/19/20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00CE20-3BCD-49F9-933F-F0A307C6E42B}" name="Homework01" displayName="Homework01" ref="B10:E132" totalsRowShown="0" headerRowDxfId="4">
  <autoFilter ref="B10:E132" xr:uid="{6700CE20-3BCD-49F9-933F-F0A307C6E42B}"/>
  <tableColumns count="4">
    <tableColumn id="1" xr3:uid="{B2D12A88-3F99-48FA-809C-AE576FA46E21}" name="Date" dataDxfId="3"/>
    <tableColumn id="2" xr3:uid="{7F8A5CC1-320A-49A2-89AB-94B0638E1C24}" name="Customer"/>
    <tableColumn id="3" xr3:uid="{2BF55CB4-75CE-4096-9BB2-ECA4A56FBBD4}" name="Manager"/>
    <tableColumn id="4" xr3:uid="{9B8FE8D9-9E09-4761-9044-DB7E8AE2E7EA}" name="Sal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76AEC89-64F1-4A08-9A64-DC2E6454170B}" name="Homework03" displayName="Homework03" ref="B5:D28" totalsRowShown="0" headerRowDxfId="2">
  <autoFilter ref="B5:D28" xr:uid="{E76AEC89-64F1-4A08-9A64-DC2E6454170B}"/>
  <tableColumns count="3">
    <tableColumn id="1" xr3:uid="{4823BD0A-C09A-4080-9035-D2CEC4EF5700}" name="Date" dataDxfId="1"/>
    <tableColumn id="2" xr3:uid="{E7774F93-0908-436A-9143-B5DDD0212218}" name="TypeDay"/>
    <tableColumn id="3" xr3:uid="{4925DD13-77C0-4E49-8722-A9E4159F01C8}" name="Sal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9188-5B7D-4E77-BF54-506F199DBD5B}">
  <sheetPr>
    <tabColor rgb="FFFF0000"/>
  </sheetPr>
  <dimension ref="B2:F51"/>
  <sheetViews>
    <sheetView zoomScale="85" zoomScaleNormal="85" workbookViewId="0"/>
  </sheetViews>
  <sheetFormatPr defaultRowHeight="15" x14ac:dyDescent="0.25"/>
  <cols>
    <col min="1" max="1" width="3.140625" customWidth="1"/>
    <col min="3" max="3" width="133.7109375" customWidth="1"/>
    <col min="4" max="4" width="14.5703125" bestFit="1" customWidth="1"/>
    <col min="5" max="5" width="13.28515625" bestFit="1" customWidth="1"/>
    <col min="6" max="6" width="48" customWidth="1"/>
  </cols>
  <sheetData>
    <row r="2" spans="2:6" x14ac:dyDescent="0.25"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2:6" x14ac:dyDescent="0.25">
      <c r="B3" s="4" t="s">
        <v>10</v>
      </c>
      <c r="C3" s="5" t="s">
        <v>128</v>
      </c>
      <c r="D3" s="6">
        <f>100/ROWS($C$3:$C$45)</f>
        <v>2.3255813953488373</v>
      </c>
      <c r="E3" s="6">
        <f t="shared" ref="E3:E45" si="0">D3</f>
        <v>2.3255813953488373</v>
      </c>
      <c r="F3" s="7"/>
    </row>
    <row r="4" spans="2:6" x14ac:dyDescent="0.25">
      <c r="B4" s="4"/>
      <c r="C4" s="5" t="s">
        <v>129</v>
      </c>
      <c r="D4" s="6">
        <f>100/ROWS($C$3:$C$45)</f>
        <v>2.3255813953488373</v>
      </c>
      <c r="E4" s="6">
        <f t="shared" si="0"/>
        <v>2.3255813953488373</v>
      </c>
      <c r="F4" s="7"/>
    </row>
    <row r="5" spans="2:6" x14ac:dyDescent="0.25">
      <c r="B5" s="4"/>
      <c r="C5" s="5" t="s">
        <v>131</v>
      </c>
      <c r="D5" s="6"/>
      <c r="E5" s="6"/>
      <c r="F5" s="7"/>
    </row>
    <row r="6" spans="2:6" x14ac:dyDescent="0.25">
      <c r="B6" s="4"/>
      <c r="C6" s="5" t="s">
        <v>130</v>
      </c>
      <c r="D6" s="6">
        <f>100/ROWS($C$3:$C$45)</f>
        <v>2.3255813953488373</v>
      </c>
      <c r="E6" s="6">
        <f t="shared" si="0"/>
        <v>2.3255813953488373</v>
      </c>
      <c r="F6" s="7"/>
    </row>
    <row r="7" spans="2:6" x14ac:dyDescent="0.25">
      <c r="B7" s="8" t="s">
        <v>122</v>
      </c>
      <c r="C7" s="9" t="s">
        <v>132</v>
      </c>
      <c r="D7" s="10">
        <f>100/ROWS($C$3:$C$45)</f>
        <v>2.3255813953488373</v>
      </c>
      <c r="E7" s="10">
        <f t="shared" si="0"/>
        <v>2.3255813953488373</v>
      </c>
      <c r="F7" s="9"/>
    </row>
    <row r="8" spans="2:6" x14ac:dyDescent="0.25">
      <c r="B8" s="8"/>
      <c r="C8" s="9" t="s">
        <v>131</v>
      </c>
      <c r="D8" s="10"/>
      <c r="E8" s="10"/>
      <c r="F8" s="9"/>
    </row>
    <row r="9" spans="2:6" x14ac:dyDescent="0.25">
      <c r="B9" s="8"/>
      <c r="C9" s="9" t="s">
        <v>133</v>
      </c>
      <c r="D9" s="10"/>
      <c r="E9" s="10"/>
      <c r="F9" s="9"/>
    </row>
    <row r="10" spans="2:6" x14ac:dyDescent="0.25">
      <c r="B10" s="8"/>
      <c r="C10" s="9" t="s">
        <v>131</v>
      </c>
      <c r="D10" s="10"/>
      <c r="E10" s="10"/>
      <c r="F10" s="9"/>
    </row>
    <row r="11" spans="2:6" x14ac:dyDescent="0.25">
      <c r="B11" s="8"/>
      <c r="C11" s="9" t="s">
        <v>134</v>
      </c>
      <c r="D11" s="10">
        <f>100/ROWS($C$3:$C$45)</f>
        <v>2.3255813953488373</v>
      </c>
      <c r="E11" s="10">
        <f t="shared" si="0"/>
        <v>2.3255813953488373</v>
      </c>
      <c r="F11" s="9"/>
    </row>
    <row r="12" spans="2:6" x14ac:dyDescent="0.25">
      <c r="B12" s="8"/>
      <c r="C12" s="9" t="s">
        <v>130</v>
      </c>
      <c r="D12" s="10">
        <f>100/ROWS($C$3:$C$45)</f>
        <v>2.3255813953488373</v>
      </c>
      <c r="E12" s="10">
        <f t="shared" si="0"/>
        <v>2.3255813953488373</v>
      </c>
      <c r="F12" s="9"/>
    </row>
    <row r="13" spans="2:6" x14ac:dyDescent="0.25">
      <c r="B13" s="46" t="s">
        <v>123</v>
      </c>
      <c r="C13" s="7" t="s">
        <v>132</v>
      </c>
      <c r="D13" s="6">
        <f>100/ROWS($C$3:$C$45)</f>
        <v>2.3255813953488373</v>
      </c>
      <c r="E13" s="6">
        <f t="shared" ref="E13" si="1">D13</f>
        <v>2.3255813953488373</v>
      </c>
      <c r="F13" s="7"/>
    </row>
    <row r="14" spans="2:6" x14ac:dyDescent="0.25">
      <c r="B14" s="46"/>
      <c r="C14" s="7" t="s">
        <v>131</v>
      </c>
      <c r="D14" s="6"/>
      <c r="E14" s="6"/>
      <c r="F14" s="7"/>
    </row>
    <row r="15" spans="2:6" x14ac:dyDescent="0.25">
      <c r="B15" s="46"/>
      <c r="C15" s="7" t="s">
        <v>133</v>
      </c>
      <c r="D15" s="6"/>
      <c r="E15" s="6"/>
      <c r="F15" s="7"/>
    </row>
    <row r="16" spans="2:6" x14ac:dyDescent="0.25">
      <c r="B16" s="46"/>
      <c r="C16" s="7" t="s">
        <v>131</v>
      </c>
      <c r="D16" s="6"/>
      <c r="E16" s="6"/>
      <c r="F16" s="7"/>
    </row>
    <row r="17" spans="2:6" x14ac:dyDescent="0.25">
      <c r="B17" s="46"/>
      <c r="C17" s="7" t="s">
        <v>135</v>
      </c>
      <c r="D17" s="6">
        <f>100/ROWS($C$3:$C$45)</f>
        <v>2.3255813953488373</v>
      </c>
      <c r="E17" s="6">
        <f t="shared" ref="E17:E19" si="2">D17</f>
        <v>2.3255813953488373</v>
      </c>
      <c r="F17" s="7"/>
    </row>
    <row r="18" spans="2:6" x14ac:dyDescent="0.25">
      <c r="B18" s="46"/>
      <c r="C18" s="7" t="s">
        <v>130</v>
      </c>
      <c r="D18" s="6">
        <f>100/ROWS($C$3:$C$45)</f>
        <v>2.3255813953488373</v>
      </c>
      <c r="E18" s="6">
        <f t="shared" si="2"/>
        <v>2.3255813953488373</v>
      </c>
      <c r="F18" s="7"/>
    </row>
    <row r="19" spans="2:6" x14ac:dyDescent="0.25">
      <c r="B19" s="8" t="s">
        <v>124</v>
      </c>
      <c r="C19" s="9" t="s">
        <v>132</v>
      </c>
      <c r="D19" s="10">
        <f>100/ROWS($C$3:$C$45)</f>
        <v>2.3255813953488373</v>
      </c>
      <c r="E19" s="10">
        <f t="shared" si="2"/>
        <v>2.3255813953488373</v>
      </c>
      <c r="F19" s="9"/>
    </row>
    <row r="20" spans="2:6" x14ac:dyDescent="0.25">
      <c r="B20" s="8"/>
      <c r="C20" s="9" t="s">
        <v>131</v>
      </c>
      <c r="D20" s="10"/>
      <c r="E20" s="10"/>
      <c r="F20" s="9"/>
    </row>
    <row r="21" spans="2:6" x14ac:dyDescent="0.25">
      <c r="B21" s="8"/>
      <c r="C21" s="9" t="s">
        <v>133</v>
      </c>
      <c r="D21" s="10"/>
      <c r="E21" s="10"/>
      <c r="F21" s="9"/>
    </row>
    <row r="22" spans="2:6" x14ac:dyDescent="0.25">
      <c r="B22" s="8"/>
      <c r="C22" s="9" t="s">
        <v>131</v>
      </c>
      <c r="D22" s="10"/>
      <c r="E22" s="10"/>
      <c r="F22" s="9"/>
    </row>
    <row r="23" spans="2:6" x14ac:dyDescent="0.25">
      <c r="B23" s="8"/>
      <c r="C23" s="9" t="s">
        <v>136</v>
      </c>
      <c r="D23" s="10">
        <f>100/ROWS($C$3:$C$45)</f>
        <v>2.3255813953488373</v>
      </c>
      <c r="E23" s="10">
        <f t="shared" ref="E23:E25" si="3">D23</f>
        <v>2.3255813953488373</v>
      </c>
      <c r="F23" s="9"/>
    </row>
    <row r="24" spans="2:6" x14ac:dyDescent="0.25">
      <c r="B24" s="8"/>
      <c r="C24" s="9" t="s">
        <v>130</v>
      </c>
      <c r="D24" s="10">
        <f>100/ROWS($C$3:$C$45)</f>
        <v>2.3255813953488373</v>
      </c>
      <c r="E24" s="10">
        <f t="shared" si="3"/>
        <v>2.3255813953488373</v>
      </c>
      <c r="F24" s="9"/>
    </row>
    <row r="25" spans="2:6" x14ac:dyDescent="0.25">
      <c r="B25" s="46" t="s">
        <v>125</v>
      </c>
      <c r="C25" s="7" t="s">
        <v>132</v>
      </c>
      <c r="D25" s="6">
        <f>100/ROWS($C$3:$C$45)</f>
        <v>2.3255813953488373</v>
      </c>
      <c r="E25" s="6">
        <f t="shared" si="3"/>
        <v>2.3255813953488373</v>
      </c>
      <c r="F25" s="7"/>
    </row>
    <row r="26" spans="2:6" x14ac:dyDescent="0.25">
      <c r="B26" s="46"/>
      <c r="C26" s="7" t="s">
        <v>131</v>
      </c>
      <c r="D26" s="6"/>
      <c r="E26" s="6"/>
      <c r="F26" s="7"/>
    </row>
    <row r="27" spans="2:6" x14ac:dyDescent="0.25">
      <c r="B27" s="46"/>
      <c r="C27" s="7" t="s">
        <v>133</v>
      </c>
      <c r="D27" s="6"/>
      <c r="E27" s="6"/>
      <c r="F27" s="7"/>
    </row>
    <row r="28" spans="2:6" x14ac:dyDescent="0.25">
      <c r="B28" s="46"/>
      <c r="C28" s="7" t="s">
        <v>131</v>
      </c>
      <c r="D28" s="6"/>
      <c r="E28" s="6"/>
      <c r="F28" s="7"/>
    </row>
    <row r="29" spans="2:6" x14ac:dyDescent="0.25">
      <c r="B29" s="46"/>
      <c r="C29" s="7" t="s">
        <v>137</v>
      </c>
      <c r="D29" s="6">
        <f>100/ROWS($C$3:$C$45)</f>
        <v>2.3255813953488373</v>
      </c>
      <c r="E29" s="6">
        <f t="shared" ref="E29:E31" si="4">D29</f>
        <v>2.3255813953488373</v>
      </c>
      <c r="F29" s="7"/>
    </row>
    <row r="30" spans="2:6" x14ac:dyDescent="0.25">
      <c r="B30" s="46"/>
      <c r="C30" s="7" t="s">
        <v>130</v>
      </c>
      <c r="D30" s="6">
        <f>100/ROWS($C$3:$C$45)</f>
        <v>2.3255813953488373</v>
      </c>
      <c r="E30" s="6">
        <f t="shared" si="4"/>
        <v>2.3255813953488373</v>
      </c>
      <c r="F30" s="7"/>
    </row>
    <row r="31" spans="2:6" x14ac:dyDescent="0.25">
      <c r="B31" s="8" t="s">
        <v>126</v>
      </c>
      <c r="C31" s="9" t="s">
        <v>146</v>
      </c>
      <c r="D31" s="10">
        <f>100/ROWS($C$3:$C$45)</f>
        <v>2.3255813953488373</v>
      </c>
      <c r="E31" s="10">
        <f t="shared" si="4"/>
        <v>2.3255813953488373</v>
      </c>
      <c r="F31" s="9"/>
    </row>
    <row r="32" spans="2:6" x14ac:dyDescent="0.25">
      <c r="B32" s="8"/>
      <c r="C32" s="47" t="s">
        <v>138</v>
      </c>
      <c r="D32" s="10"/>
      <c r="E32" s="10"/>
      <c r="F32" s="9"/>
    </row>
    <row r="33" spans="2:6" ht="60" x14ac:dyDescent="0.25">
      <c r="B33" s="8"/>
      <c r="C33" s="47" t="s">
        <v>139</v>
      </c>
      <c r="D33" s="10"/>
      <c r="E33" s="10"/>
      <c r="F33" s="9"/>
    </row>
    <row r="34" spans="2:6" x14ac:dyDescent="0.25">
      <c r="B34" s="8"/>
      <c r="C34" s="47" t="s">
        <v>140</v>
      </c>
      <c r="D34" s="10"/>
      <c r="E34" s="10"/>
      <c r="F34" s="9"/>
    </row>
    <row r="35" spans="2:6" x14ac:dyDescent="0.25">
      <c r="B35" s="8"/>
      <c r="C35" s="47" t="s">
        <v>141</v>
      </c>
      <c r="D35" s="10">
        <f>100/ROWS($C$3:$C$45)</f>
        <v>2.3255813953488373</v>
      </c>
      <c r="E35" s="10">
        <f t="shared" ref="E35:E37" si="5">D35</f>
        <v>2.3255813953488373</v>
      </c>
      <c r="F35" s="9"/>
    </row>
    <row r="36" spans="2:6" ht="45" x14ac:dyDescent="0.25">
      <c r="B36" s="8"/>
      <c r="C36" s="47" t="s">
        <v>142</v>
      </c>
      <c r="D36" s="10">
        <f>100/ROWS($C$3:$C$45)</f>
        <v>2.3255813953488373</v>
      </c>
      <c r="E36" s="10">
        <f t="shared" si="5"/>
        <v>2.3255813953488373</v>
      </c>
      <c r="F36" s="9"/>
    </row>
    <row r="37" spans="2:6" x14ac:dyDescent="0.25">
      <c r="B37" s="8"/>
      <c r="C37" s="47" t="s">
        <v>143</v>
      </c>
      <c r="D37" s="10">
        <f>100/ROWS($C$3:$C$45)</f>
        <v>2.3255813953488373</v>
      </c>
      <c r="E37" s="10">
        <f t="shared" si="5"/>
        <v>2.3255813953488373</v>
      </c>
      <c r="F37" s="9"/>
    </row>
    <row r="38" spans="2:6" ht="30" x14ac:dyDescent="0.25">
      <c r="B38" s="8"/>
      <c r="C38" s="47" t="s">
        <v>144</v>
      </c>
      <c r="D38" s="10"/>
      <c r="E38" s="10"/>
      <c r="F38" s="9"/>
    </row>
    <row r="39" spans="2:6" ht="30" x14ac:dyDescent="0.25">
      <c r="B39" s="8"/>
      <c r="C39" s="47" t="s">
        <v>145</v>
      </c>
      <c r="D39" s="10"/>
      <c r="E39" s="10"/>
      <c r="F39" s="9"/>
    </row>
    <row r="40" spans="2:6" x14ac:dyDescent="0.25">
      <c r="B40" s="8"/>
      <c r="C40" s="9" t="s">
        <v>147</v>
      </c>
      <c r="D40" s="10"/>
      <c r="E40" s="10"/>
      <c r="F40" s="9"/>
    </row>
    <row r="41" spans="2:6" x14ac:dyDescent="0.25">
      <c r="B41" s="8"/>
      <c r="C41" s="9" t="s">
        <v>148</v>
      </c>
      <c r="D41" s="10">
        <f>100/ROWS($C$3:$C$45)</f>
        <v>2.3255813953488373</v>
      </c>
      <c r="E41" s="10">
        <f t="shared" ref="E41" si="6">D41</f>
        <v>2.3255813953488373</v>
      </c>
      <c r="F41" s="9"/>
    </row>
    <row r="42" spans="2:6" x14ac:dyDescent="0.25">
      <c r="B42" s="4" t="s">
        <v>127</v>
      </c>
      <c r="C42" s="5" t="s">
        <v>146</v>
      </c>
      <c r="D42" s="6">
        <f>100/ROWS($C$3:$C$45)</f>
        <v>2.3255813953488373</v>
      </c>
      <c r="E42" s="6">
        <f t="shared" si="0"/>
        <v>2.3255813953488373</v>
      </c>
      <c r="F42" s="7"/>
    </row>
    <row r="43" spans="2:6" x14ac:dyDescent="0.25">
      <c r="B43" s="4"/>
      <c r="C43" s="5" t="s">
        <v>149</v>
      </c>
      <c r="D43" s="6">
        <f>100/ROWS($C$3:$C$45)</f>
        <v>2.3255813953488373</v>
      </c>
      <c r="E43" s="6">
        <f t="shared" si="0"/>
        <v>2.3255813953488373</v>
      </c>
      <c r="F43" s="7"/>
    </row>
    <row r="44" spans="2:6" x14ac:dyDescent="0.25">
      <c r="B44" s="4"/>
      <c r="C44" s="5" t="s">
        <v>150</v>
      </c>
      <c r="D44" s="6">
        <f>100/ROWS($C$3:$C$45)</f>
        <v>2.3255813953488373</v>
      </c>
      <c r="E44" s="6">
        <f t="shared" si="0"/>
        <v>2.3255813953488373</v>
      </c>
      <c r="F44" s="7"/>
    </row>
    <row r="45" spans="2:6" ht="30" x14ac:dyDescent="0.25">
      <c r="B45" s="4"/>
      <c r="C45" s="5" t="s">
        <v>151</v>
      </c>
      <c r="D45" s="6">
        <f>100/ROWS($C$3:$C$45)</f>
        <v>2.3255813953488373</v>
      </c>
      <c r="E45" s="6">
        <f t="shared" si="0"/>
        <v>2.3255813953488373</v>
      </c>
      <c r="F45" s="7"/>
    </row>
    <row r="46" spans="2:6" x14ac:dyDescent="0.25">
      <c r="B46" s="11"/>
      <c r="C46" s="12" t="s">
        <v>24</v>
      </c>
      <c r="D46" s="13">
        <f>SUM(D3:D45)</f>
        <v>55.813953488372064</v>
      </c>
      <c r="E46" s="14"/>
      <c r="F46" s="15"/>
    </row>
    <row r="47" spans="2:6" x14ac:dyDescent="0.25">
      <c r="B47" s="16"/>
      <c r="C47" s="17" t="s">
        <v>11</v>
      </c>
      <c r="D47" s="18" t="s">
        <v>12</v>
      </c>
      <c r="E47" s="19" t="str">
        <f>IF(D47="Yes",-0.25*SUM(E3:E45),"")</f>
        <v/>
      </c>
      <c r="F47" s="20" t="str">
        <f>IF(D47="Yes","Deduction for late test","")</f>
        <v/>
      </c>
    </row>
    <row r="48" spans="2:6" x14ac:dyDescent="0.25">
      <c r="B48" s="21"/>
      <c r="C48" s="22"/>
      <c r="D48" s="23" t="s">
        <v>13</v>
      </c>
      <c r="E48" s="24">
        <f>SUM(E3:E47)</f>
        <v>55.813953488372064</v>
      </c>
      <c r="F48" s="15"/>
    </row>
    <row r="51" spans="2:6" ht="23.25" x14ac:dyDescent="0.35">
      <c r="B51" s="25" t="s">
        <v>14</v>
      </c>
      <c r="C51" s="25"/>
      <c r="D51" s="25"/>
      <c r="E51" s="25"/>
      <c r="F51" s="26" t="s">
        <v>15</v>
      </c>
    </row>
  </sheetData>
  <phoneticPr fontId="8" type="noConversion"/>
  <conditionalFormatting sqref="B3:F45">
    <cfRule type="expression" dxfId="0" priority="1">
      <formula>$D3&lt;&gt;$E3</formula>
    </cfRule>
  </conditionalFormatting>
  <dataValidations disablePrompts="1" count="1">
    <dataValidation type="list" allowBlank="1" showInputMessage="1" showErrorMessage="1" sqref="D47" xr:uid="{09F4ABFF-44E3-44DE-81B8-378E9B3B49BA}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B775-18FF-46C8-9FC4-790875EBC35A}">
  <sheetPr>
    <tabColor rgb="FFFFFF00"/>
  </sheetPr>
  <dimension ref="A1:M11"/>
  <sheetViews>
    <sheetView tabSelected="1" topLeftCell="C1" zoomScale="160" zoomScaleNormal="160" workbookViewId="0">
      <selection activeCell="C1" sqref="C1"/>
    </sheetView>
  </sheetViews>
  <sheetFormatPr defaultRowHeight="15" x14ac:dyDescent="0.25"/>
  <cols>
    <col min="3" max="3" width="3.7109375" customWidth="1"/>
    <col min="7" max="12" width="12.28515625" customWidth="1"/>
    <col min="13" max="13" width="30.42578125" customWidth="1"/>
  </cols>
  <sheetData>
    <row r="1" spans="1:13" x14ac:dyDescent="0.25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14" t="s">
        <v>16</v>
      </c>
      <c r="C2" s="27"/>
      <c r="D2" s="28" t="s">
        <v>17</v>
      </c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14">
        <v>4</v>
      </c>
      <c r="C3" s="27"/>
      <c r="D3" s="29" t="str">
        <f>"1) Rename this file from 'YourNameBI348Project0"&amp;A3&amp;"'.xlsx so that it contains your name."</f>
        <v>1) Rename this file from 'YourNameBI348Project04'.xlsx so that it contains your name.</v>
      </c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C4" s="27"/>
      <c r="D4" s="30" t="str">
        <f>"For example, if your name is Lin Pham, the file name should be: 'LinPhamBI348Project0"&amp;A3&amp;".xlsx'. If you do not rename your file, your project score is zero."</f>
        <v>For example, if your name is Lin Pham, the file name should be: 'LinPhamBI348Project04.xlsx'. If you do not rename your file, your project score is zero.</v>
      </c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5">
      <c r="C5" s="27"/>
      <c r="D5" s="27" t="s">
        <v>18</v>
      </c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C6" s="27"/>
      <c r="D6" s="30" t="s">
        <v>19</v>
      </c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5">
      <c r="C7" s="27"/>
      <c r="D7" s="27" t="s">
        <v>20</v>
      </c>
      <c r="E7" s="27"/>
      <c r="F7" s="27"/>
      <c r="G7" s="27"/>
      <c r="H7" s="27"/>
      <c r="I7" s="27"/>
      <c r="J7" s="27"/>
      <c r="K7" s="27"/>
      <c r="L7" s="27"/>
      <c r="M7" s="27"/>
    </row>
    <row r="8" spans="1:13" x14ac:dyDescent="0.25">
      <c r="C8" s="27"/>
      <c r="D8" s="30" t="s">
        <v>21</v>
      </c>
      <c r="E8" s="27"/>
      <c r="F8" s="27"/>
      <c r="G8" s="27"/>
      <c r="H8" s="27"/>
      <c r="I8" s="27"/>
      <c r="J8" s="27"/>
      <c r="K8" s="27"/>
      <c r="L8" s="27"/>
      <c r="M8" s="27"/>
    </row>
    <row r="9" spans="1:13" x14ac:dyDescent="0.25">
      <c r="C9" s="27"/>
      <c r="D9" s="27" t="s">
        <v>22</v>
      </c>
      <c r="E9" s="27"/>
      <c r="F9" s="27"/>
      <c r="G9" s="27"/>
      <c r="H9" s="27"/>
      <c r="I9" s="27"/>
      <c r="J9" s="27"/>
      <c r="K9" s="27"/>
      <c r="L9" s="27"/>
      <c r="M9" s="27"/>
    </row>
    <row r="10" spans="1:13" x14ac:dyDescent="0.25">
      <c r="C10" s="27"/>
      <c r="D10" s="31" t="s">
        <v>23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13" x14ac:dyDescent="0.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7BC5-5481-4415-B698-7ABBB225169B}">
  <sheetPr>
    <tabColor rgb="FF0000FF"/>
  </sheetPr>
  <dimension ref="B2:L59"/>
  <sheetViews>
    <sheetView zoomScale="85" zoomScaleNormal="85" workbookViewId="0"/>
  </sheetViews>
  <sheetFormatPr defaultRowHeight="15" x14ac:dyDescent="0.25"/>
  <cols>
    <col min="1" max="1" width="3.28515625" customWidth="1"/>
    <col min="4" max="4" width="19.42578125" bestFit="1" customWidth="1"/>
    <col min="5" max="11" width="12" bestFit="1" customWidth="1"/>
    <col min="13" max="13" width="19.42578125" bestFit="1" customWidth="1"/>
    <col min="14" max="14" width="9.7109375" bestFit="1" customWidth="1"/>
    <col min="15" max="15" width="8" bestFit="1" customWidth="1"/>
  </cols>
  <sheetData>
    <row r="2" spans="2:12" x14ac:dyDescent="0.25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x14ac:dyDescent="0.25">
      <c r="B3" s="35" t="s">
        <v>26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5" spans="2:12" x14ac:dyDescent="0.25">
      <c r="D5" s="1" t="s">
        <v>27</v>
      </c>
    </row>
    <row r="7" spans="2:12" x14ac:dyDescent="0.25">
      <c r="D7" s="1" t="s">
        <v>28</v>
      </c>
      <c r="E7" s="38">
        <v>43294</v>
      </c>
      <c r="F7" s="38">
        <v>43295</v>
      </c>
      <c r="G7" s="38">
        <v>43296</v>
      </c>
      <c r="H7" s="38">
        <v>43297</v>
      </c>
      <c r="I7" s="38">
        <v>43298</v>
      </c>
      <c r="J7" s="38">
        <v>43299</v>
      </c>
      <c r="K7" s="38">
        <v>43300</v>
      </c>
    </row>
    <row r="8" spans="2:12" x14ac:dyDescent="0.25">
      <c r="D8" t="s">
        <v>29</v>
      </c>
      <c r="E8">
        <v>212.22</v>
      </c>
      <c r="F8">
        <v>1061.27</v>
      </c>
      <c r="G8">
        <v>1176.3900000000001</v>
      </c>
      <c r="H8">
        <v>697.26</v>
      </c>
      <c r="I8">
        <v>1017.26</v>
      </c>
      <c r="J8">
        <v>255.39</v>
      </c>
      <c r="K8">
        <v>767.59</v>
      </c>
    </row>
    <row r="9" spans="2:12" x14ac:dyDescent="0.25">
      <c r="D9" t="s">
        <v>30</v>
      </c>
      <c r="E9">
        <v>105</v>
      </c>
      <c r="F9">
        <v>408.32</v>
      </c>
      <c r="G9">
        <v>110.28</v>
      </c>
      <c r="H9">
        <v>819.05</v>
      </c>
      <c r="I9">
        <v>814.29</v>
      </c>
      <c r="J9">
        <v>215.38</v>
      </c>
      <c r="K9">
        <v>564.85</v>
      </c>
    </row>
    <row r="10" spans="2:12" x14ac:dyDescent="0.25">
      <c r="D10" t="s">
        <v>31</v>
      </c>
      <c r="E10">
        <v>143.19</v>
      </c>
      <c r="F10">
        <v>45.94</v>
      </c>
      <c r="G10">
        <v>176.18</v>
      </c>
      <c r="H10">
        <v>706.39</v>
      </c>
      <c r="I10">
        <v>294.63</v>
      </c>
      <c r="J10">
        <v>585.38</v>
      </c>
      <c r="K10">
        <v>309.55</v>
      </c>
    </row>
    <row r="11" spans="2:12" x14ac:dyDescent="0.25">
      <c r="D11" t="s">
        <v>32</v>
      </c>
      <c r="E11">
        <v>450.24</v>
      </c>
      <c r="F11">
        <v>140.4</v>
      </c>
      <c r="G11">
        <v>1017.5</v>
      </c>
      <c r="H11">
        <v>254.7</v>
      </c>
      <c r="I11">
        <v>1013.09</v>
      </c>
      <c r="J11">
        <v>23.04</v>
      </c>
      <c r="K11">
        <v>535.57000000000005</v>
      </c>
    </row>
    <row r="12" spans="2:12" x14ac:dyDescent="0.25">
      <c r="D12" t="s">
        <v>33</v>
      </c>
      <c r="E12">
        <v>264.2</v>
      </c>
      <c r="F12">
        <v>440.87</v>
      </c>
      <c r="G12">
        <v>820.74</v>
      </c>
      <c r="H12">
        <v>65.2</v>
      </c>
      <c r="I12">
        <v>361.46</v>
      </c>
      <c r="J12">
        <v>217.37</v>
      </c>
      <c r="K12">
        <v>878.23</v>
      </c>
    </row>
    <row r="13" spans="2:12" x14ac:dyDescent="0.25">
      <c r="D13" t="s">
        <v>34</v>
      </c>
      <c r="E13">
        <v>1047.4000000000001</v>
      </c>
      <c r="F13">
        <v>887.42</v>
      </c>
      <c r="G13">
        <v>663.05</v>
      </c>
      <c r="H13">
        <v>66.38</v>
      </c>
      <c r="I13">
        <v>295.79000000000002</v>
      </c>
      <c r="J13">
        <v>762.89</v>
      </c>
      <c r="K13">
        <v>1105.53</v>
      </c>
    </row>
    <row r="14" spans="2:12" x14ac:dyDescent="0.25">
      <c r="D14" t="s">
        <v>35</v>
      </c>
      <c r="E14">
        <v>160.74</v>
      </c>
      <c r="F14">
        <v>596.91</v>
      </c>
      <c r="G14">
        <v>285.54000000000002</v>
      </c>
      <c r="H14">
        <v>1039.76</v>
      </c>
      <c r="I14">
        <v>194.67</v>
      </c>
      <c r="J14">
        <v>172.34</v>
      </c>
      <c r="K14">
        <v>81.41</v>
      </c>
    </row>
    <row r="15" spans="2:12" x14ac:dyDescent="0.25">
      <c r="D15" t="s">
        <v>36</v>
      </c>
      <c r="E15">
        <v>665.83</v>
      </c>
      <c r="F15">
        <v>720.62</v>
      </c>
      <c r="G15">
        <v>896.23</v>
      </c>
      <c r="H15">
        <v>869.41</v>
      </c>
      <c r="I15">
        <v>264.54000000000002</v>
      </c>
      <c r="J15">
        <v>684.03</v>
      </c>
      <c r="K15">
        <v>1079.81</v>
      </c>
    </row>
    <row r="16" spans="2:12" x14ac:dyDescent="0.25">
      <c r="D16" t="s">
        <v>30</v>
      </c>
      <c r="E16">
        <v>536.96</v>
      </c>
      <c r="F16">
        <v>949.59</v>
      </c>
      <c r="G16">
        <v>119.59</v>
      </c>
      <c r="H16">
        <v>11.92</v>
      </c>
      <c r="I16">
        <v>226.55</v>
      </c>
      <c r="J16">
        <v>1068.01</v>
      </c>
      <c r="K16">
        <v>877.62</v>
      </c>
    </row>
    <row r="17" spans="4:11" x14ac:dyDescent="0.25">
      <c r="D17" t="s">
        <v>37</v>
      </c>
      <c r="E17">
        <v>730</v>
      </c>
      <c r="F17">
        <v>1112.96</v>
      </c>
      <c r="G17">
        <v>333.5</v>
      </c>
      <c r="H17">
        <v>1156.68</v>
      </c>
      <c r="I17">
        <v>1094.6199999999999</v>
      </c>
      <c r="J17">
        <v>801.34</v>
      </c>
      <c r="K17">
        <v>846.58</v>
      </c>
    </row>
    <row r="18" spans="4:11" x14ac:dyDescent="0.25">
      <c r="D18" t="s">
        <v>38</v>
      </c>
      <c r="E18">
        <v>873.65</v>
      </c>
      <c r="F18">
        <v>1104.3399999999999</v>
      </c>
      <c r="G18">
        <v>851.58</v>
      </c>
      <c r="H18">
        <v>1023.66</v>
      </c>
      <c r="I18">
        <v>473.07</v>
      </c>
      <c r="J18">
        <v>790.61</v>
      </c>
      <c r="K18">
        <v>222.16</v>
      </c>
    </row>
    <row r="19" spans="4:11" x14ac:dyDescent="0.25">
      <c r="D19" t="s">
        <v>39</v>
      </c>
      <c r="E19">
        <v>537.44000000000005</v>
      </c>
      <c r="F19">
        <v>862.8</v>
      </c>
      <c r="G19">
        <v>191.13</v>
      </c>
      <c r="H19">
        <v>73.86</v>
      </c>
      <c r="I19">
        <v>891.52</v>
      </c>
      <c r="J19">
        <v>133.59</v>
      </c>
      <c r="K19">
        <v>746.5</v>
      </c>
    </row>
    <row r="20" spans="4:11" x14ac:dyDescent="0.25">
      <c r="D20" t="s">
        <v>40</v>
      </c>
      <c r="E20">
        <v>562.84</v>
      </c>
      <c r="F20">
        <v>462.6</v>
      </c>
      <c r="G20">
        <v>239.49</v>
      </c>
      <c r="H20">
        <v>1040.9000000000001</v>
      </c>
      <c r="I20">
        <v>101</v>
      </c>
      <c r="J20">
        <v>119.4</v>
      </c>
      <c r="K20">
        <v>596.52</v>
      </c>
    </row>
    <row r="21" spans="4:11" x14ac:dyDescent="0.25">
      <c r="D21" t="s">
        <v>41</v>
      </c>
      <c r="E21">
        <v>766.15</v>
      </c>
      <c r="F21">
        <v>356.61</v>
      </c>
      <c r="G21">
        <v>643.1</v>
      </c>
      <c r="H21">
        <v>371.73</v>
      </c>
      <c r="I21">
        <v>456.92</v>
      </c>
      <c r="J21">
        <v>508.62</v>
      </c>
      <c r="K21">
        <v>1225.95</v>
      </c>
    </row>
    <row r="22" spans="4:11" x14ac:dyDescent="0.25">
      <c r="D22" t="s">
        <v>42</v>
      </c>
      <c r="E22">
        <v>791.85</v>
      </c>
      <c r="F22">
        <v>872.1</v>
      </c>
      <c r="G22">
        <v>831.69</v>
      </c>
      <c r="H22">
        <v>457.62</v>
      </c>
      <c r="I22">
        <v>938.79</v>
      </c>
      <c r="J22">
        <v>1104.3599999999999</v>
      </c>
      <c r="K22">
        <v>71.22</v>
      </c>
    </row>
    <row r="23" spans="4:11" x14ac:dyDescent="0.25">
      <c r="D23" t="s">
        <v>32</v>
      </c>
      <c r="E23">
        <v>412.55</v>
      </c>
      <c r="F23">
        <v>638.78</v>
      </c>
      <c r="G23">
        <v>522.16</v>
      </c>
      <c r="H23">
        <v>1028.57</v>
      </c>
      <c r="I23">
        <v>113.02</v>
      </c>
      <c r="J23">
        <v>1007.53</v>
      </c>
      <c r="K23">
        <v>191.3</v>
      </c>
    </row>
    <row r="24" spans="4:11" x14ac:dyDescent="0.25">
      <c r="D24" t="s">
        <v>43</v>
      </c>
      <c r="E24">
        <v>143.47</v>
      </c>
      <c r="F24">
        <v>492.8</v>
      </c>
      <c r="G24">
        <v>614.71</v>
      </c>
      <c r="H24">
        <v>918.18</v>
      </c>
      <c r="I24">
        <v>376.44</v>
      </c>
      <c r="J24">
        <v>656.45</v>
      </c>
      <c r="K24">
        <v>939.06</v>
      </c>
    </row>
    <row r="25" spans="4:11" x14ac:dyDescent="0.25">
      <c r="D25" t="s">
        <v>44</v>
      </c>
      <c r="E25">
        <v>977.35</v>
      </c>
      <c r="F25">
        <v>788.35</v>
      </c>
      <c r="G25">
        <v>419.94</v>
      </c>
      <c r="H25">
        <v>954.33</v>
      </c>
      <c r="I25">
        <v>864.13</v>
      </c>
      <c r="J25">
        <v>395.9</v>
      </c>
      <c r="K25">
        <v>426.01</v>
      </c>
    </row>
    <row r="26" spans="4:11" x14ac:dyDescent="0.25">
      <c r="D26" t="s">
        <v>45</v>
      </c>
      <c r="E26">
        <v>1019.35</v>
      </c>
      <c r="F26">
        <v>368.06</v>
      </c>
      <c r="G26">
        <v>120.95</v>
      </c>
      <c r="H26">
        <v>212.03</v>
      </c>
      <c r="I26">
        <v>276.57</v>
      </c>
      <c r="J26">
        <v>849.03</v>
      </c>
      <c r="K26">
        <v>340.44</v>
      </c>
    </row>
    <row r="27" spans="4:11" x14ac:dyDescent="0.25">
      <c r="D27" t="s">
        <v>46</v>
      </c>
      <c r="E27">
        <v>1050.6600000000001</v>
      </c>
      <c r="F27">
        <v>386.23</v>
      </c>
      <c r="G27">
        <v>1201.4100000000001</v>
      </c>
      <c r="H27">
        <v>1234.3399999999999</v>
      </c>
      <c r="I27">
        <v>1098.3800000000001</v>
      </c>
      <c r="J27">
        <v>249.84</v>
      </c>
      <c r="K27">
        <v>941.52</v>
      </c>
    </row>
    <row r="28" spans="4:11" x14ac:dyDescent="0.25">
      <c r="D28" t="s">
        <v>47</v>
      </c>
      <c r="E28">
        <v>798.93</v>
      </c>
      <c r="F28">
        <v>532.27</v>
      </c>
      <c r="G28">
        <v>718.13</v>
      </c>
      <c r="H28">
        <v>300.26</v>
      </c>
      <c r="I28">
        <v>1227.6600000000001</v>
      </c>
      <c r="J28">
        <v>908.16</v>
      </c>
      <c r="K28">
        <v>1229.28</v>
      </c>
    </row>
    <row r="29" spans="4:11" x14ac:dyDescent="0.25">
      <c r="D29" t="s">
        <v>48</v>
      </c>
      <c r="E29">
        <v>1187.44</v>
      </c>
      <c r="F29">
        <v>290.89999999999998</v>
      </c>
      <c r="G29">
        <v>1072.5</v>
      </c>
      <c r="H29">
        <v>376.54</v>
      </c>
      <c r="I29">
        <v>710.8</v>
      </c>
      <c r="J29">
        <v>107.46</v>
      </c>
      <c r="K29">
        <v>681.23</v>
      </c>
    </row>
    <row r="37" spans="4:11" x14ac:dyDescent="0.25">
      <c r="D37" s="1" t="s">
        <v>28</v>
      </c>
      <c r="E37" s="38" t="s">
        <v>49</v>
      </c>
      <c r="F37" s="38" t="s">
        <v>50</v>
      </c>
      <c r="G37" s="38" t="s">
        <v>51</v>
      </c>
      <c r="H37" s="38" t="s">
        <v>52</v>
      </c>
      <c r="I37" s="38" t="s">
        <v>53</v>
      </c>
      <c r="J37" s="38" t="s">
        <v>54</v>
      </c>
      <c r="K37" s="38" t="s">
        <v>55</v>
      </c>
    </row>
    <row r="38" spans="4:11" x14ac:dyDescent="0.25">
      <c r="D38" t="s">
        <v>29</v>
      </c>
      <c r="E38">
        <v>212.22</v>
      </c>
      <c r="F38">
        <v>1061.27</v>
      </c>
      <c r="G38">
        <v>1176.3900000000001</v>
      </c>
      <c r="H38">
        <v>697.26</v>
      </c>
      <c r="I38">
        <v>1017.26</v>
      </c>
      <c r="J38">
        <v>255.39</v>
      </c>
      <c r="K38">
        <v>767.59</v>
      </c>
    </row>
    <row r="39" spans="4:11" x14ac:dyDescent="0.25">
      <c r="D39" t="s">
        <v>30</v>
      </c>
      <c r="E39">
        <v>105</v>
      </c>
      <c r="F39">
        <v>408.32</v>
      </c>
      <c r="G39">
        <v>110.28</v>
      </c>
      <c r="H39">
        <v>819.05</v>
      </c>
      <c r="I39">
        <v>814.29</v>
      </c>
      <c r="J39">
        <v>215.38</v>
      </c>
      <c r="K39">
        <v>564.85</v>
      </c>
    </row>
    <row r="40" spans="4:11" x14ac:dyDescent="0.25">
      <c r="D40" t="s">
        <v>31</v>
      </c>
      <c r="E40">
        <v>143.19</v>
      </c>
      <c r="F40">
        <v>45.94</v>
      </c>
      <c r="G40">
        <v>176.18</v>
      </c>
      <c r="H40">
        <v>706.39</v>
      </c>
      <c r="I40">
        <v>294.63</v>
      </c>
      <c r="J40">
        <v>585.38</v>
      </c>
      <c r="K40">
        <v>309.55</v>
      </c>
    </row>
    <row r="41" spans="4:11" x14ac:dyDescent="0.25">
      <c r="D41" t="s">
        <v>32</v>
      </c>
      <c r="E41">
        <v>450.24</v>
      </c>
      <c r="F41">
        <v>140.4</v>
      </c>
      <c r="G41">
        <v>1017.5</v>
      </c>
      <c r="H41">
        <v>254.7</v>
      </c>
      <c r="I41">
        <v>1013.09</v>
      </c>
      <c r="J41">
        <v>23.04</v>
      </c>
      <c r="K41">
        <v>535.57000000000005</v>
      </c>
    </row>
    <row r="42" spans="4:11" x14ac:dyDescent="0.25">
      <c r="D42" t="s">
        <v>33</v>
      </c>
      <c r="E42">
        <v>264.2</v>
      </c>
      <c r="F42">
        <v>440.87</v>
      </c>
      <c r="G42">
        <v>820.74</v>
      </c>
      <c r="H42">
        <v>65.2</v>
      </c>
      <c r="I42">
        <v>361.46</v>
      </c>
      <c r="J42">
        <v>217.37</v>
      </c>
      <c r="K42">
        <v>878.23</v>
      </c>
    </row>
    <row r="43" spans="4:11" x14ac:dyDescent="0.25">
      <c r="D43" t="s">
        <v>34</v>
      </c>
      <c r="E43">
        <v>1047.4000000000001</v>
      </c>
      <c r="F43">
        <v>887.42</v>
      </c>
      <c r="G43">
        <v>663.05</v>
      </c>
      <c r="H43">
        <v>66.38</v>
      </c>
      <c r="I43">
        <v>295.79000000000002</v>
      </c>
      <c r="J43">
        <v>762.89</v>
      </c>
      <c r="K43">
        <v>1105.53</v>
      </c>
    </row>
    <row r="44" spans="4:11" x14ac:dyDescent="0.25">
      <c r="D44" t="s">
        <v>35</v>
      </c>
      <c r="E44">
        <v>160.74</v>
      </c>
      <c r="F44">
        <v>596.91</v>
      </c>
      <c r="G44">
        <v>285.54000000000002</v>
      </c>
      <c r="H44">
        <v>1039.76</v>
      </c>
      <c r="I44">
        <v>194.67</v>
      </c>
      <c r="J44">
        <v>172.34</v>
      </c>
      <c r="K44">
        <v>81.41</v>
      </c>
    </row>
    <row r="45" spans="4:11" x14ac:dyDescent="0.25">
      <c r="D45" t="s">
        <v>36</v>
      </c>
      <c r="E45">
        <v>665.83</v>
      </c>
      <c r="F45">
        <v>720.62</v>
      </c>
      <c r="G45">
        <v>896.23</v>
      </c>
      <c r="H45">
        <v>869.41</v>
      </c>
      <c r="I45">
        <v>264.54000000000002</v>
      </c>
      <c r="J45">
        <v>684.03</v>
      </c>
      <c r="K45">
        <v>1079.81</v>
      </c>
    </row>
    <row r="46" spans="4:11" x14ac:dyDescent="0.25">
      <c r="D46" t="s">
        <v>30</v>
      </c>
      <c r="E46">
        <v>536.96</v>
      </c>
      <c r="F46">
        <v>949.59</v>
      </c>
      <c r="G46">
        <v>119.59</v>
      </c>
      <c r="H46">
        <v>11.92</v>
      </c>
      <c r="I46">
        <v>226.55</v>
      </c>
      <c r="J46">
        <v>1068.01</v>
      </c>
      <c r="K46">
        <v>877.62</v>
      </c>
    </row>
    <row r="47" spans="4:11" x14ac:dyDescent="0.25">
      <c r="D47" t="s">
        <v>37</v>
      </c>
      <c r="E47">
        <v>730</v>
      </c>
      <c r="F47">
        <v>1112.96</v>
      </c>
      <c r="G47">
        <v>333.5</v>
      </c>
      <c r="H47">
        <v>1156.68</v>
      </c>
      <c r="I47">
        <v>1094.6199999999999</v>
      </c>
      <c r="J47">
        <v>801.34</v>
      </c>
      <c r="K47">
        <v>846.58</v>
      </c>
    </row>
    <row r="48" spans="4:11" x14ac:dyDescent="0.25">
      <c r="D48" t="s">
        <v>38</v>
      </c>
      <c r="E48">
        <v>873.65</v>
      </c>
      <c r="F48">
        <v>1104.3399999999999</v>
      </c>
      <c r="G48">
        <v>851.58</v>
      </c>
      <c r="H48">
        <v>1023.66</v>
      </c>
      <c r="I48">
        <v>473.07</v>
      </c>
      <c r="J48">
        <v>790.61</v>
      </c>
      <c r="K48">
        <v>222.16</v>
      </c>
    </row>
    <row r="49" spans="4:11" x14ac:dyDescent="0.25">
      <c r="D49" t="s">
        <v>39</v>
      </c>
      <c r="E49">
        <v>537.44000000000005</v>
      </c>
      <c r="F49">
        <v>862.8</v>
      </c>
      <c r="G49">
        <v>191.13</v>
      </c>
      <c r="H49">
        <v>73.86</v>
      </c>
      <c r="I49">
        <v>891.52</v>
      </c>
      <c r="J49">
        <v>133.59</v>
      </c>
      <c r="K49">
        <v>746.5</v>
      </c>
    </row>
    <row r="50" spans="4:11" x14ac:dyDescent="0.25">
      <c r="D50" t="s">
        <v>40</v>
      </c>
      <c r="E50">
        <v>562.84</v>
      </c>
      <c r="F50">
        <v>462.6</v>
      </c>
      <c r="G50">
        <v>239.49</v>
      </c>
      <c r="H50">
        <v>1040.9000000000001</v>
      </c>
      <c r="I50">
        <v>101</v>
      </c>
      <c r="J50">
        <v>119.4</v>
      </c>
      <c r="K50">
        <v>596.52</v>
      </c>
    </row>
    <row r="51" spans="4:11" x14ac:dyDescent="0.25">
      <c r="D51" t="s">
        <v>41</v>
      </c>
      <c r="E51">
        <v>766.15</v>
      </c>
      <c r="F51">
        <v>356.61</v>
      </c>
      <c r="G51">
        <v>643.1</v>
      </c>
      <c r="H51">
        <v>371.73</v>
      </c>
      <c r="I51">
        <v>456.92</v>
      </c>
      <c r="J51">
        <v>508.62</v>
      </c>
      <c r="K51">
        <v>1225.95</v>
      </c>
    </row>
    <row r="52" spans="4:11" x14ac:dyDescent="0.25">
      <c r="D52" t="s">
        <v>42</v>
      </c>
      <c r="E52">
        <v>791.85</v>
      </c>
      <c r="F52">
        <v>872.1</v>
      </c>
      <c r="G52">
        <v>831.69</v>
      </c>
      <c r="H52">
        <v>457.62</v>
      </c>
      <c r="I52">
        <v>938.79</v>
      </c>
      <c r="J52">
        <v>1104.3599999999999</v>
      </c>
      <c r="K52">
        <v>71.22</v>
      </c>
    </row>
    <row r="53" spans="4:11" x14ac:dyDescent="0.25">
      <c r="D53" t="s">
        <v>32</v>
      </c>
      <c r="E53">
        <v>412.55</v>
      </c>
      <c r="F53">
        <v>638.78</v>
      </c>
      <c r="G53">
        <v>522.16</v>
      </c>
      <c r="H53">
        <v>1028.57</v>
      </c>
      <c r="I53">
        <v>113.02</v>
      </c>
      <c r="J53">
        <v>1007.53</v>
      </c>
      <c r="K53">
        <v>191.3</v>
      </c>
    </row>
    <row r="54" spans="4:11" x14ac:dyDescent="0.25">
      <c r="D54" t="s">
        <v>43</v>
      </c>
      <c r="E54">
        <v>143.47</v>
      </c>
      <c r="F54">
        <v>492.8</v>
      </c>
      <c r="G54">
        <v>614.71</v>
      </c>
      <c r="H54">
        <v>918.18</v>
      </c>
      <c r="I54">
        <v>376.44</v>
      </c>
      <c r="J54">
        <v>656.45</v>
      </c>
      <c r="K54">
        <v>939.06</v>
      </c>
    </row>
    <row r="55" spans="4:11" x14ac:dyDescent="0.25">
      <c r="D55" t="s">
        <v>44</v>
      </c>
      <c r="E55">
        <v>977.35</v>
      </c>
      <c r="F55">
        <v>788.35</v>
      </c>
      <c r="G55">
        <v>419.94</v>
      </c>
      <c r="H55">
        <v>954.33</v>
      </c>
      <c r="I55">
        <v>864.13</v>
      </c>
      <c r="J55">
        <v>395.9</v>
      </c>
      <c r="K55">
        <v>426.01</v>
      </c>
    </row>
    <row r="56" spans="4:11" x14ac:dyDescent="0.25">
      <c r="D56" t="s">
        <v>45</v>
      </c>
      <c r="E56">
        <v>1019.35</v>
      </c>
      <c r="F56">
        <v>368.06</v>
      </c>
      <c r="G56">
        <v>120.95</v>
      </c>
      <c r="H56">
        <v>212.03</v>
      </c>
      <c r="I56">
        <v>276.57</v>
      </c>
      <c r="J56">
        <v>849.03</v>
      </c>
      <c r="K56">
        <v>340.44</v>
      </c>
    </row>
    <row r="57" spans="4:11" x14ac:dyDescent="0.25">
      <c r="D57" t="s">
        <v>46</v>
      </c>
      <c r="E57">
        <v>1050.6600000000001</v>
      </c>
      <c r="F57">
        <v>386.23</v>
      </c>
      <c r="G57">
        <v>1201.4100000000001</v>
      </c>
      <c r="H57">
        <v>1234.3399999999999</v>
      </c>
      <c r="I57">
        <v>1098.3800000000001</v>
      </c>
      <c r="J57">
        <v>249.84</v>
      </c>
      <c r="K57">
        <v>941.52</v>
      </c>
    </row>
    <row r="58" spans="4:11" x14ac:dyDescent="0.25">
      <c r="D58" t="s">
        <v>47</v>
      </c>
      <c r="E58">
        <v>798.93</v>
      </c>
      <c r="F58">
        <v>532.27</v>
      </c>
      <c r="G58">
        <v>718.13</v>
      </c>
      <c r="H58">
        <v>300.26</v>
      </c>
      <c r="I58">
        <v>1227.6600000000001</v>
      </c>
      <c r="J58">
        <v>908.16</v>
      </c>
      <c r="K58">
        <v>1229.28</v>
      </c>
    </row>
    <row r="59" spans="4:11" x14ac:dyDescent="0.25">
      <c r="D59" t="s">
        <v>48</v>
      </c>
      <c r="E59">
        <v>1187.44</v>
      </c>
      <c r="F59">
        <v>290.89999999999998</v>
      </c>
      <c r="G59">
        <v>1072.5</v>
      </c>
      <c r="H59">
        <v>376.54</v>
      </c>
      <c r="I59">
        <v>710.8</v>
      </c>
      <c r="J59">
        <v>107.46</v>
      </c>
      <c r="K59">
        <v>681.23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9FE4-17F1-4A62-B2D7-C003E0A7EEFC}">
  <sheetPr>
    <tabColor rgb="FF0000FF"/>
  </sheetPr>
  <dimension ref="A1:G14"/>
  <sheetViews>
    <sheetView zoomScale="220" zoomScaleNormal="220" workbookViewId="0">
      <selection activeCell="A7" sqref="A7"/>
    </sheetView>
  </sheetViews>
  <sheetFormatPr defaultRowHeight="15" x14ac:dyDescent="0.25"/>
  <sheetData>
    <row r="1" spans="1:7" x14ac:dyDescent="0.25">
      <c r="A1" s="27" t="s">
        <v>56</v>
      </c>
      <c r="B1" s="27"/>
      <c r="C1" s="27"/>
      <c r="D1" s="27"/>
      <c r="E1" s="27"/>
      <c r="F1" s="27"/>
      <c r="G1" s="27"/>
    </row>
    <row r="2" spans="1:7" x14ac:dyDescent="0.25">
      <c r="A2" s="27" t="s">
        <v>57</v>
      </c>
      <c r="B2" s="27"/>
      <c r="C2" s="27"/>
      <c r="D2" s="27"/>
      <c r="E2" s="27"/>
      <c r="F2" s="27"/>
      <c r="G2" s="27"/>
    </row>
    <row r="3" spans="1:7" x14ac:dyDescent="0.25">
      <c r="A3" s="27" t="s">
        <v>58</v>
      </c>
      <c r="B3" s="27"/>
      <c r="C3" s="27"/>
      <c r="D3" s="27"/>
      <c r="E3" s="27"/>
      <c r="F3" s="27"/>
      <c r="G3" s="27"/>
    </row>
    <row r="4" spans="1:7" x14ac:dyDescent="0.25">
      <c r="A4" s="27" t="s">
        <v>59</v>
      </c>
      <c r="B4" s="27"/>
      <c r="C4" s="27"/>
      <c r="D4" s="27"/>
      <c r="E4" s="27"/>
      <c r="F4" s="27"/>
      <c r="G4" s="27"/>
    </row>
    <row r="5" spans="1:7" x14ac:dyDescent="0.25">
      <c r="A5" s="27" t="s">
        <v>60</v>
      </c>
      <c r="B5" s="27"/>
      <c r="C5" s="27"/>
      <c r="D5" s="27"/>
      <c r="E5" s="27"/>
      <c r="F5" s="27"/>
      <c r="G5" s="27"/>
    </row>
    <row r="7" spans="1:7" x14ac:dyDescent="0.25">
      <c r="A7" s="1" t="s">
        <v>61</v>
      </c>
      <c r="C7" s="1" t="s">
        <v>62</v>
      </c>
    </row>
    <row r="8" spans="1:7" x14ac:dyDescent="0.25">
      <c r="A8" t="s">
        <v>4</v>
      </c>
      <c r="C8" t="s">
        <v>63</v>
      </c>
    </row>
    <row r="9" spans="1:7" x14ac:dyDescent="0.25">
      <c r="A9" t="s">
        <v>64</v>
      </c>
      <c r="C9" t="s">
        <v>4</v>
      </c>
    </row>
    <row r="10" spans="1:7" x14ac:dyDescent="0.25">
      <c r="A10" t="s">
        <v>65</v>
      </c>
      <c r="C10" t="s">
        <v>66</v>
      </c>
    </row>
    <row r="11" spans="1:7" x14ac:dyDescent="0.25">
      <c r="A11" t="s">
        <v>67</v>
      </c>
      <c r="C11" t="s">
        <v>68</v>
      </c>
    </row>
    <row r="12" spans="1:7" x14ac:dyDescent="0.25">
      <c r="A12" t="s">
        <v>69</v>
      </c>
      <c r="C12" t="s">
        <v>70</v>
      </c>
    </row>
    <row r="13" spans="1:7" x14ac:dyDescent="0.25">
      <c r="C13" t="s">
        <v>71</v>
      </c>
    </row>
    <row r="14" spans="1:7" x14ac:dyDescent="0.25">
      <c r="C14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75A55-FC09-4E0C-BAC1-006E6EAD6AAA}">
  <sheetPr>
    <tabColor rgb="FF0000FF"/>
  </sheetPr>
  <dimension ref="A1:G14"/>
  <sheetViews>
    <sheetView zoomScale="220" zoomScaleNormal="220" workbookViewId="0">
      <selection activeCell="A7" sqref="A7"/>
    </sheetView>
  </sheetViews>
  <sheetFormatPr defaultRowHeight="15" x14ac:dyDescent="0.25"/>
  <cols>
    <col min="7" max="7" width="13.85546875" customWidth="1"/>
  </cols>
  <sheetData>
    <row r="1" spans="1:7" x14ac:dyDescent="0.25">
      <c r="A1" s="27" t="s">
        <v>56</v>
      </c>
      <c r="B1" s="27"/>
      <c r="C1" s="27"/>
      <c r="D1" s="27"/>
      <c r="E1" s="27"/>
      <c r="F1" s="27"/>
      <c r="G1" s="27"/>
    </row>
    <row r="2" spans="1:7" x14ac:dyDescent="0.25">
      <c r="A2" s="27" t="s">
        <v>72</v>
      </c>
      <c r="B2" s="27"/>
      <c r="C2" s="27"/>
      <c r="D2" s="27"/>
      <c r="E2" s="27"/>
      <c r="F2" s="27"/>
      <c r="G2" s="27"/>
    </row>
    <row r="3" spans="1:7" x14ac:dyDescent="0.25">
      <c r="A3" s="27" t="s">
        <v>73</v>
      </c>
      <c r="B3" s="27"/>
      <c r="C3" s="27"/>
      <c r="D3" s="27"/>
      <c r="E3" s="27"/>
      <c r="F3" s="27"/>
      <c r="G3" s="27"/>
    </row>
    <row r="4" spans="1:7" x14ac:dyDescent="0.25">
      <c r="A4" s="27" t="s">
        <v>59</v>
      </c>
      <c r="B4" s="27"/>
      <c r="C4" s="27"/>
      <c r="D4" s="27"/>
      <c r="E4" s="27"/>
      <c r="F4" s="27"/>
      <c r="G4" s="27"/>
    </row>
    <row r="5" spans="1:7" x14ac:dyDescent="0.25">
      <c r="A5" s="27" t="s">
        <v>60</v>
      </c>
      <c r="B5" s="27"/>
      <c r="C5" s="27"/>
      <c r="D5" s="27"/>
      <c r="E5" s="27"/>
      <c r="F5" s="27"/>
      <c r="G5" s="27"/>
    </row>
    <row r="7" spans="1:7" x14ac:dyDescent="0.25">
      <c r="A7" s="1" t="s">
        <v>61</v>
      </c>
      <c r="C7" s="1" t="s">
        <v>62</v>
      </c>
    </row>
    <row r="8" spans="1:7" x14ac:dyDescent="0.25">
      <c r="A8" t="s">
        <v>4</v>
      </c>
      <c r="C8" t="s">
        <v>63</v>
      </c>
    </row>
    <row r="9" spans="1:7" x14ac:dyDescent="0.25">
      <c r="A9" t="s">
        <v>64</v>
      </c>
      <c r="C9" t="s">
        <v>4</v>
      </c>
    </row>
    <row r="10" spans="1:7" x14ac:dyDescent="0.25">
      <c r="A10" t="s">
        <v>65</v>
      </c>
      <c r="C10" t="s">
        <v>66</v>
      </c>
    </row>
    <row r="11" spans="1:7" x14ac:dyDescent="0.25">
      <c r="A11" t="s">
        <v>67</v>
      </c>
      <c r="C11" t="s">
        <v>68</v>
      </c>
    </row>
    <row r="12" spans="1:7" x14ac:dyDescent="0.25">
      <c r="A12" t="s">
        <v>69</v>
      </c>
      <c r="C12" t="s">
        <v>70</v>
      </c>
    </row>
    <row r="13" spans="1:7" x14ac:dyDescent="0.25">
      <c r="C13" t="s">
        <v>71</v>
      </c>
    </row>
    <row r="14" spans="1:7" x14ac:dyDescent="0.25">
      <c r="C14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ACC9-B053-4A05-860F-D2ECC45ED760}">
  <sheetPr>
    <tabColor rgb="FF0000FF"/>
  </sheetPr>
  <dimension ref="A1:G14"/>
  <sheetViews>
    <sheetView zoomScale="220" zoomScaleNormal="220" workbookViewId="0">
      <selection activeCell="A7" sqref="A7"/>
    </sheetView>
  </sheetViews>
  <sheetFormatPr defaultRowHeight="15" x14ac:dyDescent="0.25"/>
  <sheetData>
    <row r="1" spans="1:7" x14ac:dyDescent="0.25">
      <c r="A1" s="27" t="s">
        <v>56</v>
      </c>
      <c r="B1" s="27"/>
      <c r="C1" s="27"/>
      <c r="D1" s="27"/>
      <c r="E1" s="27"/>
      <c r="F1" s="27"/>
      <c r="G1" s="27"/>
    </row>
    <row r="2" spans="1:7" x14ac:dyDescent="0.25">
      <c r="A2" s="27" t="s">
        <v>74</v>
      </c>
      <c r="B2" s="27"/>
      <c r="C2" s="27"/>
      <c r="D2" s="27"/>
      <c r="E2" s="27"/>
      <c r="F2" s="27"/>
      <c r="G2" s="27"/>
    </row>
    <row r="3" spans="1:7" x14ac:dyDescent="0.25">
      <c r="A3" s="27" t="s">
        <v>75</v>
      </c>
      <c r="B3" s="27"/>
      <c r="C3" s="27"/>
      <c r="D3" s="27"/>
      <c r="E3" s="27"/>
      <c r="F3" s="27"/>
      <c r="G3" s="27"/>
    </row>
    <row r="4" spans="1:7" x14ac:dyDescent="0.25">
      <c r="A4" s="27" t="s">
        <v>59</v>
      </c>
      <c r="B4" s="27"/>
      <c r="C4" s="27"/>
      <c r="D4" s="27"/>
      <c r="E4" s="27"/>
      <c r="F4" s="27"/>
      <c r="G4" s="27"/>
    </row>
    <row r="5" spans="1:7" x14ac:dyDescent="0.25">
      <c r="A5" s="27" t="s">
        <v>60</v>
      </c>
      <c r="B5" s="27"/>
      <c r="C5" s="27"/>
      <c r="D5" s="27"/>
      <c r="E5" s="27"/>
      <c r="F5" s="27"/>
      <c r="G5" s="27"/>
    </row>
    <row r="7" spans="1:7" x14ac:dyDescent="0.25">
      <c r="A7" s="1" t="s">
        <v>61</v>
      </c>
      <c r="C7" s="1" t="s">
        <v>62</v>
      </c>
    </row>
    <row r="8" spans="1:7" x14ac:dyDescent="0.25">
      <c r="A8" t="s">
        <v>4</v>
      </c>
      <c r="C8" t="s">
        <v>63</v>
      </c>
    </row>
    <row r="9" spans="1:7" x14ac:dyDescent="0.25">
      <c r="A9" t="s">
        <v>64</v>
      </c>
      <c r="C9" t="s">
        <v>4</v>
      </c>
    </row>
    <row r="10" spans="1:7" x14ac:dyDescent="0.25">
      <c r="A10" t="s">
        <v>65</v>
      </c>
      <c r="C10" t="s">
        <v>66</v>
      </c>
    </row>
    <row r="11" spans="1:7" x14ac:dyDescent="0.25">
      <c r="A11" t="s">
        <v>67</v>
      </c>
      <c r="C11" t="s">
        <v>68</v>
      </c>
    </row>
    <row r="12" spans="1:7" x14ac:dyDescent="0.25">
      <c r="A12" t="s">
        <v>69</v>
      </c>
      <c r="C12" t="s">
        <v>70</v>
      </c>
    </row>
    <row r="13" spans="1:7" x14ac:dyDescent="0.25">
      <c r="C13" t="s">
        <v>71</v>
      </c>
    </row>
    <row r="14" spans="1:7" x14ac:dyDescent="0.25">
      <c r="C1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387EB-F9F6-4342-A08A-E782F5185C7A}">
  <sheetPr>
    <tabColor rgb="FF0000FF"/>
  </sheetPr>
  <dimension ref="A1:J17"/>
  <sheetViews>
    <sheetView zoomScale="175" zoomScaleNormal="175" workbookViewId="0">
      <selection activeCell="A7" sqref="A7"/>
    </sheetView>
  </sheetViews>
  <sheetFormatPr defaultRowHeight="15" x14ac:dyDescent="0.25"/>
  <cols>
    <col min="5" max="5" width="14.140625" customWidth="1"/>
  </cols>
  <sheetData>
    <row r="1" spans="1:10" x14ac:dyDescent="0.25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7" t="s">
        <v>78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7" t="s">
        <v>59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27" t="s">
        <v>60</v>
      </c>
      <c r="B5" s="27"/>
      <c r="C5" s="27"/>
      <c r="D5" s="27"/>
      <c r="E5" s="27"/>
      <c r="F5" s="27"/>
      <c r="G5" s="27"/>
      <c r="H5" s="27"/>
      <c r="I5" s="27"/>
      <c r="J5" s="27"/>
    </row>
    <row r="7" spans="1:10" x14ac:dyDescent="0.25">
      <c r="A7" s="1" t="s">
        <v>0</v>
      </c>
      <c r="B7" s="1" t="s">
        <v>2</v>
      </c>
      <c r="C7" s="1" t="s">
        <v>79</v>
      </c>
      <c r="E7" s="1" t="s">
        <v>2</v>
      </c>
      <c r="F7" s="1" t="s">
        <v>80</v>
      </c>
    </row>
    <row r="8" spans="1:10" x14ac:dyDescent="0.25">
      <c r="A8" s="2">
        <v>43468</v>
      </c>
      <c r="B8" t="s">
        <v>3</v>
      </c>
      <c r="C8">
        <v>176</v>
      </c>
      <c r="E8" t="s">
        <v>3</v>
      </c>
      <c r="F8">
        <v>22</v>
      </c>
    </row>
    <row r="9" spans="1:10" x14ac:dyDescent="0.25">
      <c r="A9" s="2">
        <v>43470</v>
      </c>
      <c r="B9" t="s">
        <v>81</v>
      </c>
      <c r="C9">
        <v>31</v>
      </c>
      <c r="E9" t="s">
        <v>81</v>
      </c>
      <c r="F9">
        <v>11</v>
      </c>
    </row>
    <row r="10" spans="1:10" x14ac:dyDescent="0.25">
      <c r="A10" s="2">
        <v>43468</v>
      </c>
      <c r="B10" t="s">
        <v>3</v>
      </c>
      <c r="C10">
        <v>102</v>
      </c>
      <c r="E10" t="s">
        <v>82</v>
      </c>
      <c r="F10">
        <v>13</v>
      </c>
    </row>
    <row r="11" spans="1:10" x14ac:dyDescent="0.25">
      <c r="A11" s="2">
        <v>43470</v>
      </c>
      <c r="B11" t="s">
        <v>81</v>
      </c>
      <c r="C11">
        <v>140</v>
      </c>
      <c r="E11" t="s">
        <v>83</v>
      </c>
      <c r="F11">
        <v>12</v>
      </c>
    </row>
    <row r="12" spans="1:10" x14ac:dyDescent="0.25">
      <c r="A12" s="2">
        <v>43467</v>
      </c>
      <c r="B12" t="s">
        <v>82</v>
      </c>
      <c r="C12">
        <v>54</v>
      </c>
      <c r="E12" t="s">
        <v>84</v>
      </c>
      <c r="F12">
        <v>31</v>
      </c>
    </row>
    <row r="13" spans="1:10" x14ac:dyDescent="0.25">
      <c r="A13" s="2">
        <v>43466</v>
      </c>
      <c r="B13" t="s">
        <v>82</v>
      </c>
      <c r="C13">
        <v>108</v>
      </c>
    </row>
    <row r="14" spans="1:10" x14ac:dyDescent="0.25">
      <c r="A14" s="2">
        <v>43468</v>
      </c>
      <c r="B14" t="s">
        <v>3</v>
      </c>
      <c r="C14">
        <v>42</v>
      </c>
    </row>
    <row r="15" spans="1:10" x14ac:dyDescent="0.25">
      <c r="A15" s="2">
        <v>43470</v>
      </c>
      <c r="B15" t="s">
        <v>81</v>
      </c>
      <c r="C15">
        <v>91</v>
      </c>
    </row>
    <row r="16" spans="1:10" x14ac:dyDescent="0.25">
      <c r="A16" s="2">
        <v>43470</v>
      </c>
      <c r="B16" t="s">
        <v>85</v>
      </c>
      <c r="C16">
        <v>94</v>
      </c>
    </row>
    <row r="17" spans="1:3" x14ac:dyDescent="0.25">
      <c r="A17" s="2">
        <v>43466</v>
      </c>
      <c r="B17" t="s">
        <v>86</v>
      </c>
      <c r="C17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70F85-6336-44D0-99B5-9BFCD7865FF0}">
  <sheetPr>
    <tabColor rgb="FF0000FF"/>
  </sheetPr>
  <dimension ref="B1:H132"/>
  <sheetViews>
    <sheetView zoomScale="85" zoomScaleNormal="85" workbookViewId="0"/>
  </sheetViews>
  <sheetFormatPr defaultRowHeight="15" x14ac:dyDescent="0.25"/>
  <cols>
    <col min="1" max="1" width="3.28515625" customWidth="1"/>
    <col min="2" max="2" width="12.42578125" customWidth="1"/>
    <col min="3" max="3" width="16.5703125" bestFit="1" customWidth="1"/>
    <col min="4" max="4" width="17.5703125" customWidth="1"/>
    <col min="7" max="8" width="16.7109375" bestFit="1" customWidth="1"/>
    <col min="9" max="9" width="35" bestFit="1" customWidth="1"/>
    <col min="10" max="10" width="12.85546875" bestFit="1" customWidth="1"/>
    <col min="11" max="11" width="11.85546875" bestFit="1" customWidth="1"/>
    <col min="12" max="12" width="11.5703125" bestFit="1" customWidth="1"/>
    <col min="13" max="13" width="25.5703125" bestFit="1" customWidth="1"/>
    <col min="14" max="14" width="16.5703125" bestFit="1" customWidth="1"/>
    <col min="15" max="15" width="15.7109375" bestFit="1" customWidth="1"/>
    <col min="16" max="16" width="16.5703125" bestFit="1" customWidth="1"/>
    <col min="17" max="17" width="23" bestFit="1" customWidth="1"/>
    <col min="18" max="18" width="24.28515625" bestFit="1" customWidth="1"/>
  </cols>
  <sheetData>
    <row r="1" spans="2:8" ht="15.75" thickBot="1" x14ac:dyDescent="0.3"/>
    <row r="2" spans="2:8" ht="18.75" x14ac:dyDescent="0.3">
      <c r="B2" s="39" t="s">
        <v>87</v>
      </c>
      <c r="C2" s="40"/>
      <c r="D2" s="40"/>
      <c r="E2" s="40"/>
      <c r="F2" s="40"/>
      <c r="G2" s="40"/>
      <c r="H2" s="41"/>
    </row>
    <row r="3" spans="2:8" ht="19.5" thickBot="1" x14ac:dyDescent="0.35">
      <c r="B3" s="42" t="s">
        <v>115</v>
      </c>
      <c r="C3" s="43"/>
      <c r="D3" s="43"/>
      <c r="E3" s="43"/>
      <c r="F3" s="43"/>
      <c r="G3" s="43"/>
      <c r="H3" s="44"/>
    </row>
    <row r="10" spans="2:8" x14ac:dyDescent="0.25">
      <c r="B10" s="1" t="s">
        <v>0</v>
      </c>
      <c r="C10" s="1" t="s">
        <v>88</v>
      </c>
      <c r="D10" s="1" t="s">
        <v>89</v>
      </c>
      <c r="E10" s="1" t="s">
        <v>1</v>
      </c>
    </row>
    <row r="11" spans="2:8" x14ac:dyDescent="0.25">
      <c r="B11" s="2">
        <v>43887</v>
      </c>
      <c r="C11" t="s">
        <v>90</v>
      </c>
      <c r="D11" t="s">
        <v>90</v>
      </c>
      <c r="E11">
        <v>1261.3599999999999</v>
      </c>
    </row>
    <row r="12" spans="2:8" x14ac:dyDescent="0.25">
      <c r="B12" s="2">
        <v>43862</v>
      </c>
      <c r="C12" t="s">
        <v>91</v>
      </c>
      <c r="D12" t="s">
        <v>91</v>
      </c>
      <c r="E12">
        <v>4140.17</v>
      </c>
    </row>
    <row r="13" spans="2:8" x14ac:dyDescent="0.25">
      <c r="B13" s="2">
        <v>43850</v>
      </c>
      <c r="C13" t="s">
        <v>92</v>
      </c>
      <c r="D13" t="s">
        <v>92</v>
      </c>
      <c r="E13">
        <v>4010.41</v>
      </c>
    </row>
    <row r="14" spans="2:8" x14ac:dyDescent="0.25">
      <c r="B14" s="2">
        <v>43878</v>
      </c>
      <c r="C14" t="s">
        <v>93</v>
      </c>
      <c r="D14" t="s">
        <v>91</v>
      </c>
      <c r="E14">
        <v>1547.37</v>
      </c>
    </row>
    <row r="15" spans="2:8" x14ac:dyDescent="0.25">
      <c r="B15" s="2">
        <v>43857</v>
      </c>
      <c r="C15" t="s">
        <v>94</v>
      </c>
      <c r="D15" t="s">
        <v>94</v>
      </c>
      <c r="E15">
        <v>5134.68</v>
      </c>
    </row>
    <row r="16" spans="2:8" x14ac:dyDescent="0.25">
      <c r="B16" s="2">
        <v>43833</v>
      </c>
      <c r="C16" t="s">
        <v>96</v>
      </c>
      <c r="D16" t="s">
        <v>92</v>
      </c>
      <c r="E16">
        <v>2468.7600000000002</v>
      </c>
    </row>
    <row r="17" spans="2:5" x14ac:dyDescent="0.25">
      <c r="B17" s="2">
        <v>43868</v>
      </c>
      <c r="C17" t="s">
        <v>97</v>
      </c>
      <c r="D17" t="s">
        <v>98</v>
      </c>
      <c r="E17">
        <v>1400.39</v>
      </c>
    </row>
    <row r="18" spans="2:5" x14ac:dyDescent="0.25">
      <c r="B18" s="2">
        <v>43842</v>
      </c>
      <c r="C18" t="s">
        <v>97</v>
      </c>
      <c r="D18" t="s">
        <v>99</v>
      </c>
      <c r="E18">
        <v>4277.74</v>
      </c>
    </row>
    <row r="19" spans="2:5" x14ac:dyDescent="0.25">
      <c r="B19" s="2">
        <v>43847</v>
      </c>
      <c r="C19" t="s">
        <v>100</v>
      </c>
      <c r="D19" t="s">
        <v>95</v>
      </c>
      <c r="E19">
        <v>3696.05</v>
      </c>
    </row>
    <row r="20" spans="2:5" x14ac:dyDescent="0.25">
      <c r="B20" s="2">
        <v>43884</v>
      </c>
      <c r="C20" t="s">
        <v>101</v>
      </c>
      <c r="D20" t="s">
        <v>101</v>
      </c>
      <c r="E20">
        <v>1994.98</v>
      </c>
    </row>
    <row r="21" spans="2:5" x14ac:dyDescent="0.25">
      <c r="B21" s="2">
        <v>43849</v>
      </c>
      <c r="C21" t="s">
        <v>103</v>
      </c>
      <c r="D21" t="s">
        <v>104</v>
      </c>
      <c r="E21">
        <v>394.24</v>
      </c>
    </row>
    <row r="22" spans="2:5" x14ac:dyDescent="0.25">
      <c r="B22" s="2">
        <v>43852</v>
      </c>
      <c r="C22" t="s">
        <v>103</v>
      </c>
      <c r="D22" t="s">
        <v>104</v>
      </c>
      <c r="E22">
        <v>380.12999999999579</v>
      </c>
    </row>
    <row r="23" spans="2:5" x14ac:dyDescent="0.25">
      <c r="B23" s="2">
        <v>43885</v>
      </c>
      <c r="C23" t="s">
        <v>100</v>
      </c>
      <c r="D23" t="s">
        <v>95</v>
      </c>
      <c r="E23">
        <v>4721.5600000000004</v>
      </c>
    </row>
    <row r="24" spans="2:5" x14ac:dyDescent="0.25">
      <c r="B24" s="2">
        <v>43841</v>
      </c>
      <c r="C24" t="s">
        <v>105</v>
      </c>
      <c r="D24" t="s">
        <v>101</v>
      </c>
      <c r="E24">
        <v>1369.3</v>
      </c>
    </row>
    <row r="25" spans="2:5" x14ac:dyDescent="0.25">
      <c r="B25" s="2">
        <v>43861</v>
      </c>
      <c r="C25" t="s">
        <v>92</v>
      </c>
      <c r="D25" t="s">
        <v>92</v>
      </c>
      <c r="E25">
        <v>1854.78</v>
      </c>
    </row>
    <row r="26" spans="2:5" x14ac:dyDescent="0.25">
      <c r="B26" s="2">
        <v>43859</v>
      </c>
      <c r="C26" t="s">
        <v>106</v>
      </c>
      <c r="D26" t="s">
        <v>98</v>
      </c>
      <c r="E26">
        <v>4666.97</v>
      </c>
    </row>
    <row r="27" spans="2:5" x14ac:dyDescent="0.25">
      <c r="B27" s="2">
        <v>43856</v>
      </c>
      <c r="C27" t="s">
        <v>100</v>
      </c>
      <c r="D27" t="s">
        <v>95</v>
      </c>
      <c r="E27">
        <v>4936.4399999999996</v>
      </c>
    </row>
    <row r="28" spans="2:5" x14ac:dyDescent="0.25">
      <c r="B28" s="2">
        <v>43859</v>
      </c>
      <c r="C28" t="s">
        <v>107</v>
      </c>
      <c r="D28" t="s">
        <v>94</v>
      </c>
      <c r="E28">
        <v>2824.2700000000027</v>
      </c>
    </row>
    <row r="29" spans="2:5" x14ac:dyDescent="0.25">
      <c r="B29" s="2">
        <v>43877</v>
      </c>
      <c r="C29" t="s">
        <v>93</v>
      </c>
      <c r="D29" t="s">
        <v>94</v>
      </c>
      <c r="E29">
        <v>3115.9</v>
      </c>
    </row>
    <row r="30" spans="2:5" x14ac:dyDescent="0.25">
      <c r="B30" s="2">
        <v>43857</v>
      </c>
      <c r="C30" t="s">
        <v>97</v>
      </c>
      <c r="D30" t="s">
        <v>98</v>
      </c>
      <c r="E30">
        <v>4799.71</v>
      </c>
    </row>
    <row r="31" spans="2:5" x14ac:dyDescent="0.25">
      <c r="B31" s="2">
        <v>43884</v>
      </c>
      <c r="C31" t="s">
        <v>93</v>
      </c>
      <c r="D31" t="s">
        <v>94</v>
      </c>
      <c r="E31">
        <v>1397.61</v>
      </c>
    </row>
    <row r="32" spans="2:5" x14ac:dyDescent="0.25">
      <c r="B32" s="2">
        <v>43849</v>
      </c>
      <c r="C32" t="s">
        <v>92</v>
      </c>
      <c r="D32" t="s">
        <v>92</v>
      </c>
      <c r="E32">
        <v>2649.13</v>
      </c>
    </row>
    <row r="33" spans="2:5" x14ac:dyDescent="0.25">
      <c r="B33" s="2">
        <v>43885</v>
      </c>
      <c r="C33" t="s">
        <v>107</v>
      </c>
      <c r="D33" t="s">
        <v>94</v>
      </c>
      <c r="E33">
        <v>4074.37</v>
      </c>
    </row>
    <row r="34" spans="2:5" x14ac:dyDescent="0.25">
      <c r="B34" s="2">
        <v>43864</v>
      </c>
      <c r="C34" t="s">
        <v>92</v>
      </c>
      <c r="D34" t="s">
        <v>92</v>
      </c>
      <c r="E34">
        <v>2263.73</v>
      </c>
    </row>
    <row r="35" spans="2:5" x14ac:dyDescent="0.25">
      <c r="B35" s="2">
        <v>43859</v>
      </c>
      <c r="C35" t="s">
        <v>108</v>
      </c>
      <c r="D35" t="s">
        <v>102</v>
      </c>
      <c r="E35">
        <v>4632.67</v>
      </c>
    </row>
    <row r="36" spans="2:5" x14ac:dyDescent="0.25">
      <c r="B36" s="2">
        <v>43879</v>
      </c>
      <c r="C36" t="s">
        <v>107</v>
      </c>
      <c r="D36" t="s">
        <v>94</v>
      </c>
      <c r="E36">
        <v>3732.73</v>
      </c>
    </row>
    <row r="37" spans="2:5" x14ac:dyDescent="0.25">
      <c r="B37" s="2">
        <v>43873</v>
      </c>
      <c r="C37" t="s">
        <v>90</v>
      </c>
      <c r="D37" t="s">
        <v>90</v>
      </c>
      <c r="E37">
        <v>3058.16</v>
      </c>
    </row>
    <row r="38" spans="2:5" x14ac:dyDescent="0.25">
      <c r="B38" s="2">
        <v>43877</v>
      </c>
      <c r="C38" t="s">
        <v>105</v>
      </c>
      <c r="D38" t="s">
        <v>90</v>
      </c>
      <c r="E38">
        <v>1063.24</v>
      </c>
    </row>
    <row r="39" spans="2:5" x14ac:dyDescent="0.25">
      <c r="B39" s="2">
        <v>43861</v>
      </c>
      <c r="C39" t="s">
        <v>101</v>
      </c>
      <c r="D39" t="s">
        <v>101</v>
      </c>
      <c r="E39">
        <v>2163.89</v>
      </c>
    </row>
    <row r="40" spans="2:5" x14ac:dyDescent="0.25">
      <c r="B40" s="2">
        <v>43834</v>
      </c>
      <c r="C40" t="s">
        <v>105</v>
      </c>
      <c r="D40" t="s">
        <v>90</v>
      </c>
      <c r="E40">
        <v>3682.34</v>
      </c>
    </row>
    <row r="41" spans="2:5" x14ac:dyDescent="0.25">
      <c r="B41" s="2">
        <v>43834</v>
      </c>
      <c r="C41" t="s">
        <v>90</v>
      </c>
      <c r="D41" t="s">
        <v>90</v>
      </c>
      <c r="E41">
        <v>2856.74</v>
      </c>
    </row>
    <row r="42" spans="2:5" x14ac:dyDescent="0.25">
      <c r="B42" s="2">
        <v>43871</v>
      </c>
      <c r="C42" t="s">
        <v>91</v>
      </c>
      <c r="D42" t="s">
        <v>91</v>
      </c>
      <c r="E42">
        <v>3693.6</v>
      </c>
    </row>
    <row r="43" spans="2:5" x14ac:dyDescent="0.25">
      <c r="B43" s="2">
        <v>43838</v>
      </c>
      <c r="C43" t="s">
        <v>109</v>
      </c>
      <c r="D43" t="s">
        <v>99</v>
      </c>
      <c r="E43">
        <v>1605.79</v>
      </c>
    </row>
    <row r="44" spans="2:5" x14ac:dyDescent="0.25">
      <c r="B44" s="2">
        <v>43886</v>
      </c>
      <c r="C44" t="s">
        <v>97</v>
      </c>
      <c r="D44" t="s">
        <v>101</v>
      </c>
      <c r="E44">
        <v>3468.04</v>
      </c>
    </row>
    <row r="45" spans="2:5" x14ac:dyDescent="0.25">
      <c r="B45" s="2">
        <v>43846</v>
      </c>
      <c r="C45" t="s">
        <v>110</v>
      </c>
      <c r="D45" t="s">
        <v>104</v>
      </c>
      <c r="E45">
        <v>1574.94</v>
      </c>
    </row>
    <row r="46" spans="2:5" x14ac:dyDescent="0.25">
      <c r="B46" s="2">
        <v>43890</v>
      </c>
      <c r="C46" t="s">
        <v>104</v>
      </c>
      <c r="D46" t="s">
        <v>104</v>
      </c>
      <c r="E46">
        <v>3673.49</v>
      </c>
    </row>
    <row r="47" spans="2:5" x14ac:dyDescent="0.25">
      <c r="B47" s="2">
        <v>43840</v>
      </c>
      <c r="C47" t="s">
        <v>94</v>
      </c>
      <c r="D47" t="s">
        <v>94</v>
      </c>
      <c r="E47">
        <v>1635.74</v>
      </c>
    </row>
    <row r="48" spans="2:5" x14ac:dyDescent="0.25">
      <c r="B48" s="2">
        <v>43870</v>
      </c>
      <c r="C48" t="s">
        <v>111</v>
      </c>
      <c r="D48" t="s">
        <v>94</v>
      </c>
      <c r="E48">
        <v>3708.7</v>
      </c>
    </row>
    <row r="49" spans="2:5" x14ac:dyDescent="0.25">
      <c r="B49" s="2">
        <v>43834</v>
      </c>
      <c r="C49" t="s">
        <v>101</v>
      </c>
      <c r="D49" t="s">
        <v>101</v>
      </c>
      <c r="E49">
        <v>2656.03</v>
      </c>
    </row>
    <row r="50" spans="2:5" x14ac:dyDescent="0.25">
      <c r="B50" s="2">
        <v>43872</v>
      </c>
      <c r="C50" t="s">
        <v>91</v>
      </c>
      <c r="D50" t="s">
        <v>91</v>
      </c>
      <c r="E50">
        <v>2678.25</v>
      </c>
    </row>
    <row r="51" spans="2:5" x14ac:dyDescent="0.25">
      <c r="B51" s="2">
        <v>43859</v>
      </c>
      <c r="C51" t="s">
        <v>91</v>
      </c>
      <c r="D51" t="s">
        <v>91</v>
      </c>
      <c r="E51">
        <v>1595.54</v>
      </c>
    </row>
    <row r="52" spans="2:5" x14ac:dyDescent="0.25">
      <c r="B52" s="2">
        <v>43847</v>
      </c>
      <c r="C52" t="s">
        <v>105</v>
      </c>
      <c r="D52" t="s">
        <v>90</v>
      </c>
      <c r="E52">
        <v>4901.53</v>
      </c>
    </row>
    <row r="53" spans="2:5" x14ac:dyDescent="0.25">
      <c r="B53" s="2">
        <v>43832</v>
      </c>
      <c r="C53" t="s">
        <v>92</v>
      </c>
      <c r="D53" t="s">
        <v>92</v>
      </c>
      <c r="E53">
        <v>492.98</v>
      </c>
    </row>
    <row r="54" spans="2:5" x14ac:dyDescent="0.25">
      <c r="B54" s="2">
        <v>43834</v>
      </c>
      <c r="C54" t="s">
        <v>108</v>
      </c>
      <c r="D54" t="s">
        <v>102</v>
      </c>
      <c r="E54">
        <v>1751.23</v>
      </c>
    </row>
    <row r="55" spans="2:5" x14ac:dyDescent="0.25">
      <c r="B55" s="2">
        <v>43854</v>
      </c>
      <c r="C55" t="s">
        <v>91</v>
      </c>
      <c r="D55" t="s">
        <v>91</v>
      </c>
      <c r="E55">
        <v>5354.87</v>
      </c>
    </row>
    <row r="56" spans="2:5" x14ac:dyDescent="0.25">
      <c r="B56" s="2">
        <v>43837</v>
      </c>
      <c r="C56" t="s">
        <v>97</v>
      </c>
      <c r="D56" t="s">
        <v>99</v>
      </c>
      <c r="E56">
        <v>2695.65</v>
      </c>
    </row>
    <row r="57" spans="2:5" x14ac:dyDescent="0.25">
      <c r="B57" s="2">
        <v>43877</v>
      </c>
      <c r="C57" t="s">
        <v>103</v>
      </c>
      <c r="D57" t="s">
        <v>104</v>
      </c>
      <c r="E57">
        <v>3443.04</v>
      </c>
    </row>
    <row r="58" spans="2:5" x14ac:dyDescent="0.25">
      <c r="B58" s="2">
        <v>43861</v>
      </c>
      <c r="C58" t="s">
        <v>94</v>
      </c>
      <c r="D58" t="s">
        <v>94</v>
      </c>
      <c r="E58">
        <v>1004.44</v>
      </c>
    </row>
    <row r="59" spans="2:5" x14ac:dyDescent="0.25">
      <c r="B59" s="2">
        <v>43864</v>
      </c>
      <c r="C59" t="s">
        <v>112</v>
      </c>
      <c r="D59" t="s">
        <v>91</v>
      </c>
      <c r="E59">
        <v>3427.01</v>
      </c>
    </row>
    <row r="60" spans="2:5" x14ac:dyDescent="0.25">
      <c r="B60" s="2">
        <v>43879</v>
      </c>
      <c r="C60" t="s">
        <v>109</v>
      </c>
      <c r="D60" t="s">
        <v>99</v>
      </c>
      <c r="E60">
        <v>4975.33</v>
      </c>
    </row>
    <row r="61" spans="2:5" x14ac:dyDescent="0.25">
      <c r="B61" s="2">
        <v>43838</v>
      </c>
      <c r="C61" t="s">
        <v>103</v>
      </c>
      <c r="D61" t="s">
        <v>102</v>
      </c>
      <c r="E61">
        <v>2496.96</v>
      </c>
    </row>
    <row r="62" spans="2:5" x14ac:dyDescent="0.25">
      <c r="B62" s="2">
        <v>43861</v>
      </c>
      <c r="C62" t="s">
        <v>106</v>
      </c>
      <c r="D62" t="s">
        <v>98</v>
      </c>
      <c r="E62">
        <v>442.84</v>
      </c>
    </row>
    <row r="63" spans="2:5" x14ac:dyDescent="0.25">
      <c r="B63" s="2">
        <v>43867</v>
      </c>
      <c r="C63" t="s">
        <v>103</v>
      </c>
      <c r="D63" t="s">
        <v>104</v>
      </c>
      <c r="E63">
        <v>4644.82</v>
      </c>
    </row>
    <row r="64" spans="2:5" x14ac:dyDescent="0.25">
      <c r="B64" s="2">
        <v>43846</v>
      </c>
      <c r="C64" t="s">
        <v>93</v>
      </c>
      <c r="D64" t="s">
        <v>94</v>
      </c>
      <c r="E64">
        <v>2828.82</v>
      </c>
    </row>
    <row r="65" spans="2:5" x14ac:dyDescent="0.25">
      <c r="B65" s="2">
        <v>43836</v>
      </c>
      <c r="C65" t="s">
        <v>103</v>
      </c>
      <c r="D65" t="s">
        <v>95</v>
      </c>
      <c r="E65">
        <v>5345.61</v>
      </c>
    </row>
    <row r="66" spans="2:5" x14ac:dyDescent="0.25">
      <c r="B66" s="2">
        <v>43858</v>
      </c>
      <c r="C66" t="s">
        <v>96</v>
      </c>
      <c r="D66" t="s">
        <v>92</v>
      </c>
      <c r="E66">
        <v>351.08</v>
      </c>
    </row>
    <row r="67" spans="2:5" x14ac:dyDescent="0.25">
      <c r="B67" s="2">
        <v>43859</v>
      </c>
      <c r="C67" t="s">
        <v>105</v>
      </c>
      <c r="D67" t="s">
        <v>90</v>
      </c>
      <c r="E67">
        <v>1056.98</v>
      </c>
    </row>
    <row r="68" spans="2:5" x14ac:dyDescent="0.25">
      <c r="B68" s="2">
        <v>43877</v>
      </c>
      <c r="C68" t="s">
        <v>102</v>
      </c>
      <c r="D68" t="s">
        <v>102</v>
      </c>
      <c r="E68">
        <v>366.69</v>
      </c>
    </row>
    <row r="69" spans="2:5" x14ac:dyDescent="0.25">
      <c r="B69" s="2">
        <v>43840</v>
      </c>
      <c r="C69" t="s">
        <v>106</v>
      </c>
      <c r="D69" t="s">
        <v>102</v>
      </c>
      <c r="E69">
        <v>1606.03</v>
      </c>
    </row>
    <row r="70" spans="2:5" x14ac:dyDescent="0.25">
      <c r="B70" s="2">
        <v>43862</v>
      </c>
      <c r="C70" t="s">
        <v>96</v>
      </c>
      <c r="D70" t="s">
        <v>92</v>
      </c>
      <c r="E70">
        <v>4286.9399999999996</v>
      </c>
    </row>
    <row r="71" spans="2:5" x14ac:dyDescent="0.25">
      <c r="B71" s="2">
        <v>43851</v>
      </c>
      <c r="C71" t="s">
        <v>102</v>
      </c>
      <c r="D71" t="s">
        <v>102</v>
      </c>
      <c r="E71">
        <v>1845.3</v>
      </c>
    </row>
    <row r="72" spans="2:5" x14ac:dyDescent="0.25">
      <c r="B72" s="2">
        <v>43876</v>
      </c>
      <c r="C72" t="s">
        <v>101</v>
      </c>
      <c r="D72" t="s">
        <v>101</v>
      </c>
      <c r="E72">
        <v>1131.55</v>
      </c>
    </row>
    <row r="73" spans="2:5" x14ac:dyDescent="0.25">
      <c r="B73" s="2">
        <v>43884</v>
      </c>
      <c r="C73" t="s">
        <v>100</v>
      </c>
      <c r="D73" t="s">
        <v>95</v>
      </c>
      <c r="E73">
        <v>5409.18</v>
      </c>
    </row>
    <row r="74" spans="2:5" x14ac:dyDescent="0.25">
      <c r="B74" s="2">
        <v>43846</v>
      </c>
      <c r="C74" t="s">
        <v>93</v>
      </c>
      <c r="D74" t="s">
        <v>94</v>
      </c>
      <c r="E74">
        <v>5436.19</v>
      </c>
    </row>
    <row r="75" spans="2:5" x14ac:dyDescent="0.25">
      <c r="B75" s="2">
        <v>43837</v>
      </c>
      <c r="C75" t="s">
        <v>92</v>
      </c>
      <c r="D75" t="s">
        <v>92</v>
      </c>
      <c r="E75">
        <v>3724.13</v>
      </c>
    </row>
    <row r="76" spans="2:5" x14ac:dyDescent="0.25">
      <c r="B76" s="2">
        <v>43849</v>
      </c>
      <c r="C76" t="s">
        <v>107</v>
      </c>
      <c r="D76" t="s">
        <v>94</v>
      </c>
      <c r="E76">
        <v>2305.0700000000002</v>
      </c>
    </row>
    <row r="77" spans="2:5" x14ac:dyDescent="0.25">
      <c r="B77" s="2">
        <v>43864</v>
      </c>
      <c r="C77" t="s">
        <v>106</v>
      </c>
      <c r="D77" t="s">
        <v>98</v>
      </c>
      <c r="E77">
        <v>239.44</v>
      </c>
    </row>
    <row r="78" spans="2:5" x14ac:dyDescent="0.25">
      <c r="B78" s="2">
        <v>43877</v>
      </c>
      <c r="C78" t="s">
        <v>107</v>
      </c>
      <c r="D78" t="s">
        <v>94</v>
      </c>
      <c r="E78">
        <v>1491.45</v>
      </c>
    </row>
    <row r="79" spans="2:5" x14ac:dyDescent="0.25">
      <c r="B79" s="2">
        <v>43871</v>
      </c>
      <c r="C79" t="s">
        <v>98</v>
      </c>
      <c r="D79" t="s">
        <v>98</v>
      </c>
      <c r="E79">
        <v>3266.92</v>
      </c>
    </row>
    <row r="80" spans="2:5" x14ac:dyDescent="0.25">
      <c r="B80" s="2">
        <v>43840</v>
      </c>
      <c r="C80" t="s">
        <v>105</v>
      </c>
      <c r="D80" t="s">
        <v>90</v>
      </c>
      <c r="E80">
        <v>1133.07</v>
      </c>
    </row>
    <row r="81" spans="2:5" x14ac:dyDescent="0.25">
      <c r="B81" s="2">
        <v>43868</v>
      </c>
      <c r="C81" t="s">
        <v>105</v>
      </c>
      <c r="D81" t="s">
        <v>92</v>
      </c>
      <c r="E81">
        <v>5420.52</v>
      </c>
    </row>
    <row r="82" spans="2:5" x14ac:dyDescent="0.25">
      <c r="B82" s="2">
        <v>43857</v>
      </c>
      <c r="C82" t="s">
        <v>112</v>
      </c>
      <c r="D82" t="s">
        <v>91</v>
      </c>
      <c r="E82">
        <v>856.62</v>
      </c>
    </row>
    <row r="83" spans="2:5" x14ac:dyDescent="0.25">
      <c r="B83" s="2">
        <v>43877</v>
      </c>
      <c r="C83" t="s">
        <v>97</v>
      </c>
      <c r="D83" t="s">
        <v>98</v>
      </c>
      <c r="E83">
        <v>1692.79</v>
      </c>
    </row>
    <row r="84" spans="2:5" x14ac:dyDescent="0.25">
      <c r="B84" s="2">
        <v>43848</v>
      </c>
      <c r="C84" t="s">
        <v>100</v>
      </c>
      <c r="D84" t="s">
        <v>95</v>
      </c>
      <c r="E84">
        <v>3318.06</v>
      </c>
    </row>
    <row r="85" spans="2:5" x14ac:dyDescent="0.25">
      <c r="B85" s="2">
        <v>43888</v>
      </c>
      <c r="C85" t="s">
        <v>106</v>
      </c>
      <c r="D85" t="s">
        <v>102</v>
      </c>
      <c r="E85">
        <v>4362.1000000000004</v>
      </c>
    </row>
    <row r="86" spans="2:5" x14ac:dyDescent="0.25">
      <c r="B86" s="2">
        <v>43840</v>
      </c>
      <c r="C86" t="s">
        <v>100</v>
      </c>
      <c r="D86" t="s">
        <v>95</v>
      </c>
      <c r="E86">
        <v>381.37</v>
      </c>
    </row>
    <row r="87" spans="2:5" x14ac:dyDescent="0.25">
      <c r="B87" s="2">
        <v>43853</v>
      </c>
      <c r="C87" t="s">
        <v>103</v>
      </c>
      <c r="D87" t="s">
        <v>104</v>
      </c>
      <c r="E87">
        <v>194.92</v>
      </c>
    </row>
    <row r="88" spans="2:5" x14ac:dyDescent="0.25">
      <c r="B88" s="2">
        <v>43832</v>
      </c>
      <c r="C88" t="s">
        <v>105</v>
      </c>
      <c r="D88" t="s">
        <v>90</v>
      </c>
      <c r="E88">
        <v>2156.4899999999998</v>
      </c>
    </row>
    <row r="89" spans="2:5" x14ac:dyDescent="0.25">
      <c r="B89" s="2">
        <v>43847</v>
      </c>
      <c r="C89" t="s">
        <v>105</v>
      </c>
      <c r="D89" t="s">
        <v>90</v>
      </c>
      <c r="E89">
        <v>3108.64</v>
      </c>
    </row>
    <row r="90" spans="2:5" x14ac:dyDescent="0.25">
      <c r="B90" s="2">
        <v>43835</v>
      </c>
      <c r="C90" t="s">
        <v>97</v>
      </c>
      <c r="D90" t="s">
        <v>98</v>
      </c>
      <c r="E90">
        <v>2527.08</v>
      </c>
    </row>
    <row r="91" spans="2:5" x14ac:dyDescent="0.25">
      <c r="B91" s="2">
        <v>43871</v>
      </c>
      <c r="C91" t="s">
        <v>97</v>
      </c>
      <c r="D91" t="s">
        <v>95</v>
      </c>
      <c r="E91">
        <v>332.65</v>
      </c>
    </row>
    <row r="92" spans="2:5" x14ac:dyDescent="0.25">
      <c r="B92" s="2">
        <v>43863</v>
      </c>
      <c r="C92" t="s">
        <v>111</v>
      </c>
      <c r="D92" t="s">
        <v>94</v>
      </c>
      <c r="E92">
        <v>1324.18</v>
      </c>
    </row>
    <row r="93" spans="2:5" x14ac:dyDescent="0.25">
      <c r="B93" s="2">
        <v>43853</v>
      </c>
      <c r="C93" t="s">
        <v>107</v>
      </c>
      <c r="D93" t="s">
        <v>94</v>
      </c>
      <c r="E93">
        <v>1794.31</v>
      </c>
    </row>
    <row r="94" spans="2:5" x14ac:dyDescent="0.25">
      <c r="B94" s="2">
        <v>43840</v>
      </c>
      <c r="C94" t="s">
        <v>102</v>
      </c>
      <c r="D94" t="s">
        <v>102</v>
      </c>
      <c r="E94">
        <v>5524.87</v>
      </c>
    </row>
    <row r="95" spans="2:5" x14ac:dyDescent="0.25">
      <c r="B95" s="2">
        <v>43889</v>
      </c>
      <c r="C95" t="s">
        <v>109</v>
      </c>
      <c r="D95" t="s">
        <v>99</v>
      </c>
      <c r="E95">
        <v>2651.84</v>
      </c>
    </row>
    <row r="96" spans="2:5" x14ac:dyDescent="0.25">
      <c r="B96" s="2">
        <v>43846</v>
      </c>
      <c r="C96" t="s">
        <v>94</v>
      </c>
      <c r="D96" t="s">
        <v>94</v>
      </c>
      <c r="E96">
        <v>610.96</v>
      </c>
    </row>
    <row r="97" spans="2:5" x14ac:dyDescent="0.25">
      <c r="B97" s="2">
        <v>43838</v>
      </c>
      <c r="C97" t="s">
        <v>104</v>
      </c>
      <c r="D97" t="s">
        <v>104</v>
      </c>
      <c r="E97">
        <v>3095.14</v>
      </c>
    </row>
    <row r="98" spans="2:5" x14ac:dyDescent="0.25">
      <c r="B98" s="2">
        <v>43883</v>
      </c>
      <c r="C98" t="s">
        <v>100</v>
      </c>
      <c r="D98" t="s">
        <v>95</v>
      </c>
      <c r="E98">
        <v>5560.85</v>
      </c>
    </row>
    <row r="99" spans="2:5" x14ac:dyDescent="0.25">
      <c r="B99" s="2">
        <v>43852</v>
      </c>
      <c r="C99" t="s">
        <v>104</v>
      </c>
      <c r="D99" t="s">
        <v>104</v>
      </c>
      <c r="E99">
        <v>872.56</v>
      </c>
    </row>
    <row r="100" spans="2:5" x14ac:dyDescent="0.25">
      <c r="B100" s="2">
        <v>43850</v>
      </c>
      <c r="C100" t="s">
        <v>105</v>
      </c>
      <c r="D100" t="s">
        <v>90</v>
      </c>
      <c r="E100">
        <v>1653.47</v>
      </c>
    </row>
    <row r="101" spans="2:5" x14ac:dyDescent="0.25">
      <c r="B101" s="2">
        <v>43850</v>
      </c>
      <c r="C101" t="s">
        <v>105</v>
      </c>
      <c r="D101" t="s">
        <v>92</v>
      </c>
      <c r="E101">
        <v>4517.26</v>
      </c>
    </row>
    <row r="102" spans="2:5" x14ac:dyDescent="0.25">
      <c r="B102" s="2">
        <v>43875</v>
      </c>
      <c r="C102" t="s">
        <v>90</v>
      </c>
      <c r="D102" t="s">
        <v>90</v>
      </c>
      <c r="E102">
        <v>1018.3</v>
      </c>
    </row>
    <row r="103" spans="2:5" x14ac:dyDescent="0.25">
      <c r="B103" s="2">
        <v>43837</v>
      </c>
      <c r="C103" t="s">
        <v>107</v>
      </c>
      <c r="D103" t="s">
        <v>94</v>
      </c>
      <c r="E103">
        <v>680.98</v>
      </c>
    </row>
    <row r="104" spans="2:5" x14ac:dyDescent="0.25">
      <c r="B104" s="2">
        <v>43878</v>
      </c>
      <c r="C104" t="s">
        <v>96</v>
      </c>
      <c r="D104" t="s">
        <v>92</v>
      </c>
      <c r="E104">
        <v>1581.66</v>
      </c>
    </row>
    <row r="105" spans="2:5" x14ac:dyDescent="0.25">
      <c r="B105" s="2">
        <v>43836</v>
      </c>
      <c r="C105" t="s">
        <v>100</v>
      </c>
      <c r="D105" t="s">
        <v>95</v>
      </c>
      <c r="E105">
        <v>1286.58</v>
      </c>
    </row>
    <row r="106" spans="2:5" x14ac:dyDescent="0.25">
      <c r="B106" s="2">
        <v>43856</v>
      </c>
      <c r="C106" t="s">
        <v>92</v>
      </c>
      <c r="D106" t="s">
        <v>92</v>
      </c>
      <c r="E106">
        <v>4767.54</v>
      </c>
    </row>
    <row r="107" spans="2:5" x14ac:dyDescent="0.25">
      <c r="B107" s="2">
        <v>43854</v>
      </c>
      <c r="C107" t="s">
        <v>96</v>
      </c>
      <c r="D107" t="s">
        <v>92</v>
      </c>
      <c r="E107">
        <v>1475.4</v>
      </c>
    </row>
    <row r="108" spans="2:5" x14ac:dyDescent="0.25">
      <c r="B108" s="2">
        <v>43843</v>
      </c>
      <c r="C108" t="s">
        <v>95</v>
      </c>
      <c r="D108" t="s">
        <v>95</v>
      </c>
      <c r="E108">
        <v>1154.72</v>
      </c>
    </row>
    <row r="109" spans="2:5" x14ac:dyDescent="0.25">
      <c r="B109" s="2">
        <v>43886</v>
      </c>
      <c r="C109" t="s">
        <v>95</v>
      </c>
      <c r="D109" t="s">
        <v>95</v>
      </c>
      <c r="E109">
        <v>2470.69</v>
      </c>
    </row>
    <row r="110" spans="2:5" x14ac:dyDescent="0.25">
      <c r="B110" s="2">
        <v>43879</v>
      </c>
      <c r="C110" t="s">
        <v>96</v>
      </c>
      <c r="D110" t="s">
        <v>92</v>
      </c>
      <c r="E110">
        <v>1927.63</v>
      </c>
    </row>
    <row r="111" spans="2:5" x14ac:dyDescent="0.25">
      <c r="B111" s="2">
        <v>43848</v>
      </c>
      <c r="C111" t="s">
        <v>99</v>
      </c>
      <c r="D111" t="s">
        <v>99</v>
      </c>
      <c r="E111">
        <v>4447.04</v>
      </c>
    </row>
    <row r="112" spans="2:5" x14ac:dyDescent="0.25">
      <c r="B112" s="2">
        <v>43851</v>
      </c>
      <c r="C112" t="s">
        <v>113</v>
      </c>
      <c r="D112" t="s">
        <v>101</v>
      </c>
      <c r="E112">
        <v>4563.3599999999997</v>
      </c>
    </row>
    <row r="113" spans="2:5" x14ac:dyDescent="0.25">
      <c r="B113" s="2">
        <v>43870</v>
      </c>
      <c r="C113" t="s">
        <v>114</v>
      </c>
      <c r="D113" t="s">
        <v>91</v>
      </c>
      <c r="E113">
        <v>4001.87</v>
      </c>
    </row>
    <row r="114" spans="2:5" x14ac:dyDescent="0.25">
      <c r="B114" s="2">
        <v>43866</v>
      </c>
      <c r="C114" t="s">
        <v>90</v>
      </c>
      <c r="D114" t="s">
        <v>90</v>
      </c>
      <c r="E114">
        <v>3496.88</v>
      </c>
    </row>
    <row r="115" spans="2:5" x14ac:dyDescent="0.25">
      <c r="B115" s="2">
        <v>43853</v>
      </c>
      <c r="C115" t="s">
        <v>106</v>
      </c>
      <c r="D115" t="s">
        <v>98</v>
      </c>
      <c r="E115">
        <v>4408.18</v>
      </c>
    </row>
    <row r="116" spans="2:5" x14ac:dyDescent="0.25">
      <c r="B116" s="2">
        <v>43863</v>
      </c>
      <c r="C116" t="s">
        <v>103</v>
      </c>
      <c r="D116" t="s">
        <v>95</v>
      </c>
      <c r="E116">
        <v>3824.73</v>
      </c>
    </row>
    <row r="117" spans="2:5" x14ac:dyDescent="0.25">
      <c r="B117" s="2">
        <v>43865</v>
      </c>
      <c r="C117" t="s">
        <v>99</v>
      </c>
      <c r="D117" t="s">
        <v>99</v>
      </c>
      <c r="E117">
        <v>4761.18</v>
      </c>
    </row>
    <row r="118" spans="2:5" x14ac:dyDescent="0.25">
      <c r="B118" s="2">
        <v>43860</v>
      </c>
      <c r="C118" t="s">
        <v>114</v>
      </c>
      <c r="D118" t="s">
        <v>91</v>
      </c>
      <c r="E118">
        <v>2691.92</v>
      </c>
    </row>
    <row r="119" spans="2:5" x14ac:dyDescent="0.25">
      <c r="B119" s="2">
        <v>43852</v>
      </c>
      <c r="C119" t="s">
        <v>100</v>
      </c>
      <c r="D119" t="s">
        <v>95</v>
      </c>
      <c r="E119">
        <v>4821.6400000000003</v>
      </c>
    </row>
    <row r="120" spans="2:5" x14ac:dyDescent="0.25">
      <c r="B120" s="2">
        <v>43884</v>
      </c>
      <c r="C120" t="s">
        <v>96</v>
      </c>
      <c r="D120" t="s">
        <v>92</v>
      </c>
      <c r="E120">
        <v>1308.45</v>
      </c>
    </row>
    <row r="121" spans="2:5" x14ac:dyDescent="0.25">
      <c r="B121" s="2">
        <v>43878</v>
      </c>
      <c r="C121" t="s">
        <v>113</v>
      </c>
      <c r="D121" t="s">
        <v>101</v>
      </c>
      <c r="E121">
        <v>4862.46</v>
      </c>
    </row>
    <row r="122" spans="2:5" x14ac:dyDescent="0.25">
      <c r="B122" s="2">
        <v>43837</v>
      </c>
      <c r="C122" t="s">
        <v>108</v>
      </c>
      <c r="D122" t="s">
        <v>102</v>
      </c>
      <c r="E122">
        <v>3299.3</v>
      </c>
    </row>
    <row r="123" spans="2:5" x14ac:dyDescent="0.25">
      <c r="B123" s="2">
        <v>43878</v>
      </c>
      <c r="C123" t="s">
        <v>108</v>
      </c>
      <c r="D123" t="s">
        <v>102</v>
      </c>
      <c r="E123">
        <v>3697.76</v>
      </c>
    </row>
    <row r="124" spans="2:5" x14ac:dyDescent="0.25">
      <c r="B124" s="2">
        <v>43857</v>
      </c>
      <c r="C124" t="s">
        <v>97</v>
      </c>
      <c r="D124" t="s">
        <v>98</v>
      </c>
      <c r="E124">
        <v>5280.05</v>
      </c>
    </row>
    <row r="125" spans="2:5" x14ac:dyDescent="0.25">
      <c r="B125" s="2">
        <v>43847</v>
      </c>
      <c r="C125" t="s">
        <v>91</v>
      </c>
      <c r="D125" t="s">
        <v>91</v>
      </c>
      <c r="E125">
        <v>5040.8900000000003</v>
      </c>
    </row>
    <row r="126" spans="2:5" x14ac:dyDescent="0.25">
      <c r="B126" s="2">
        <v>43853</v>
      </c>
      <c r="C126" t="s">
        <v>106</v>
      </c>
      <c r="D126" t="s">
        <v>102</v>
      </c>
      <c r="E126">
        <v>1133.5999999999999</v>
      </c>
    </row>
    <row r="127" spans="2:5" x14ac:dyDescent="0.25">
      <c r="B127" s="2">
        <v>43837</v>
      </c>
      <c r="C127" t="s">
        <v>113</v>
      </c>
      <c r="D127" t="s">
        <v>101</v>
      </c>
      <c r="E127">
        <v>355.74</v>
      </c>
    </row>
    <row r="128" spans="2:5" x14ac:dyDescent="0.25">
      <c r="B128" s="2">
        <v>43849</v>
      </c>
      <c r="C128" t="s">
        <v>97</v>
      </c>
      <c r="D128" t="s">
        <v>95</v>
      </c>
      <c r="E128">
        <v>3115.15</v>
      </c>
    </row>
    <row r="129" spans="2:5" x14ac:dyDescent="0.25">
      <c r="B129" s="2">
        <v>43850</v>
      </c>
      <c r="C129" t="s">
        <v>97</v>
      </c>
      <c r="D129" t="s">
        <v>98</v>
      </c>
      <c r="E129">
        <v>323.3</v>
      </c>
    </row>
    <row r="130" spans="2:5" x14ac:dyDescent="0.25">
      <c r="B130" s="2">
        <v>43890</v>
      </c>
      <c r="C130" t="s">
        <v>98</v>
      </c>
      <c r="D130" t="s">
        <v>98</v>
      </c>
      <c r="E130">
        <v>2970.84</v>
      </c>
    </row>
    <row r="131" spans="2:5" x14ac:dyDescent="0.25">
      <c r="B131" s="2">
        <v>43879</v>
      </c>
      <c r="C131" t="s">
        <v>104</v>
      </c>
      <c r="D131" t="s">
        <v>104</v>
      </c>
      <c r="E131">
        <v>4292.07</v>
      </c>
    </row>
    <row r="132" spans="2:5" x14ac:dyDescent="0.25">
      <c r="B132" s="2">
        <v>43847</v>
      </c>
      <c r="C132" t="s">
        <v>108</v>
      </c>
      <c r="D132" t="s">
        <v>102</v>
      </c>
      <c r="E132">
        <v>759.15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D8C9D-F5F6-44A3-801F-0B1F41A9D1E1}">
  <sheetPr>
    <tabColor rgb="FF0000FF"/>
  </sheetPr>
  <dimension ref="B2:H28"/>
  <sheetViews>
    <sheetView workbookViewId="0"/>
  </sheetViews>
  <sheetFormatPr defaultRowHeight="15" x14ac:dyDescent="0.25"/>
  <cols>
    <col min="1" max="1" width="3" customWidth="1"/>
    <col min="2" max="2" width="28.42578125" customWidth="1"/>
    <col min="3" max="8" width="18.7109375" customWidth="1"/>
  </cols>
  <sheetData>
    <row r="2" spans="2:8" x14ac:dyDescent="0.25">
      <c r="B2" s="32" t="s">
        <v>116</v>
      </c>
      <c r="C2" s="33"/>
      <c r="D2" s="33"/>
      <c r="E2" s="33"/>
      <c r="F2" s="33"/>
      <c r="G2" s="33"/>
      <c r="H2" s="34"/>
    </row>
    <row r="3" spans="2:8" x14ac:dyDescent="0.25">
      <c r="B3" s="35"/>
      <c r="C3" s="36"/>
      <c r="D3" s="36"/>
      <c r="E3" s="36"/>
      <c r="F3" s="36"/>
      <c r="G3" s="36"/>
      <c r="H3" s="37"/>
    </row>
    <row r="5" spans="2:8" x14ac:dyDescent="0.25">
      <c r="B5" s="1" t="s">
        <v>0</v>
      </c>
      <c r="C5" s="1" t="s">
        <v>117</v>
      </c>
      <c r="D5" s="1" t="s">
        <v>1</v>
      </c>
    </row>
    <row r="6" spans="2:8" x14ac:dyDescent="0.25">
      <c r="B6" s="45">
        <v>43315</v>
      </c>
      <c r="C6" t="s">
        <v>118</v>
      </c>
      <c r="D6">
        <v>2386.5</v>
      </c>
    </row>
    <row r="7" spans="2:8" x14ac:dyDescent="0.25">
      <c r="B7" s="45">
        <v>43316</v>
      </c>
      <c r="C7" t="s">
        <v>118</v>
      </c>
      <c r="D7">
        <v>1048.3599999999999</v>
      </c>
    </row>
    <row r="8" spans="2:8" x14ac:dyDescent="0.25">
      <c r="B8" s="45">
        <v>43317</v>
      </c>
      <c r="C8" t="s">
        <v>119</v>
      </c>
      <c r="D8">
        <v>106.75</v>
      </c>
    </row>
    <row r="9" spans="2:8" x14ac:dyDescent="0.25">
      <c r="B9" s="45">
        <v>43318</v>
      </c>
      <c r="C9" t="s">
        <v>119</v>
      </c>
      <c r="D9">
        <v>2880.13</v>
      </c>
    </row>
    <row r="10" spans="2:8" x14ac:dyDescent="0.25">
      <c r="B10" s="45">
        <v>43319</v>
      </c>
      <c r="C10" t="s">
        <v>120</v>
      </c>
      <c r="D10">
        <v>0</v>
      </c>
    </row>
    <row r="11" spans="2:8" x14ac:dyDescent="0.25">
      <c r="B11" s="45">
        <v>43320</v>
      </c>
      <c r="C11" t="s">
        <v>118</v>
      </c>
      <c r="D11">
        <v>2462.5700000000002</v>
      </c>
    </row>
    <row r="12" spans="2:8" x14ac:dyDescent="0.25">
      <c r="B12" s="45">
        <v>43321</v>
      </c>
      <c r="C12" t="s">
        <v>121</v>
      </c>
      <c r="D12">
        <v>1993.07</v>
      </c>
    </row>
    <row r="13" spans="2:8" x14ac:dyDescent="0.25">
      <c r="B13" s="45">
        <v>43322</v>
      </c>
      <c r="C13" t="s">
        <v>121</v>
      </c>
      <c r="D13">
        <v>1278.8599999999999</v>
      </c>
    </row>
    <row r="14" spans="2:8" x14ac:dyDescent="0.25">
      <c r="B14" s="45">
        <v>43323</v>
      </c>
      <c r="C14" t="s">
        <v>118</v>
      </c>
      <c r="D14">
        <v>1599.91</v>
      </c>
    </row>
    <row r="15" spans="2:8" x14ac:dyDescent="0.25">
      <c r="B15" s="45">
        <v>43324</v>
      </c>
      <c r="C15" t="s">
        <v>119</v>
      </c>
      <c r="D15">
        <v>16</v>
      </c>
    </row>
    <row r="16" spans="2:8" x14ac:dyDescent="0.25">
      <c r="B16" s="45">
        <v>43325</v>
      </c>
      <c r="C16" t="s">
        <v>119</v>
      </c>
      <c r="D16">
        <v>1666.92</v>
      </c>
    </row>
    <row r="17" spans="2:4" x14ac:dyDescent="0.25">
      <c r="B17" s="45">
        <v>43326</v>
      </c>
      <c r="C17" t="s">
        <v>118</v>
      </c>
      <c r="D17">
        <v>2094.19</v>
      </c>
    </row>
    <row r="18" spans="2:4" x14ac:dyDescent="0.25">
      <c r="B18" s="45">
        <v>43327</v>
      </c>
      <c r="C18" t="s">
        <v>118</v>
      </c>
      <c r="D18">
        <v>108.03</v>
      </c>
    </row>
    <row r="19" spans="2:4" x14ac:dyDescent="0.25">
      <c r="B19" s="45">
        <v>43328</v>
      </c>
      <c r="C19" t="s">
        <v>118</v>
      </c>
      <c r="D19">
        <v>2577.19</v>
      </c>
    </row>
    <row r="20" spans="2:4" x14ac:dyDescent="0.25">
      <c r="B20" s="45">
        <v>43329</v>
      </c>
      <c r="C20" t="s">
        <v>120</v>
      </c>
      <c r="D20">
        <v>15.2</v>
      </c>
    </row>
    <row r="21" spans="2:4" x14ac:dyDescent="0.25">
      <c r="B21" s="45">
        <v>43330</v>
      </c>
      <c r="C21" t="s">
        <v>120</v>
      </c>
      <c r="D21">
        <v>1904.77</v>
      </c>
    </row>
    <row r="22" spans="2:4" x14ac:dyDescent="0.25">
      <c r="B22" s="45">
        <v>43331</v>
      </c>
      <c r="C22" t="s">
        <v>120</v>
      </c>
      <c r="D22">
        <v>0</v>
      </c>
    </row>
    <row r="23" spans="2:4" x14ac:dyDescent="0.25">
      <c r="B23" s="45">
        <v>43332</v>
      </c>
      <c r="C23" t="s">
        <v>120</v>
      </c>
      <c r="D23">
        <v>0</v>
      </c>
    </row>
    <row r="24" spans="2:4" x14ac:dyDescent="0.25">
      <c r="B24" s="45">
        <v>43333</v>
      </c>
      <c r="C24" t="s">
        <v>118</v>
      </c>
      <c r="D24">
        <v>1599.58</v>
      </c>
    </row>
    <row r="25" spans="2:4" x14ac:dyDescent="0.25">
      <c r="B25" s="45">
        <v>43334</v>
      </c>
      <c r="C25" t="s">
        <v>118</v>
      </c>
      <c r="D25">
        <v>1717.03</v>
      </c>
    </row>
    <row r="26" spans="2:4" x14ac:dyDescent="0.25">
      <c r="B26" s="45">
        <v>43335</v>
      </c>
      <c r="C26" t="s">
        <v>121</v>
      </c>
      <c r="D26">
        <v>812.44</v>
      </c>
    </row>
    <row r="27" spans="2:4" x14ac:dyDescent="0.25">
      <c r="B27" s="45">
        <v>43336</v>
      </c>
      <c r="C27" t="s">
        <v>121</v>
      </c>
      <c r="D27">
        <v>2227.46</v>
      </c>
    </row>
    <row r="28" spans="2:4" x14ac:dyDescent="0.25">
      <c r="B28" s="45">
        <v>43337</v>
      </c>
      <c r="C28" t="s">
        <v>118</v>
      </c>
      <c r="D28">
        <v>363.44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w D A A B Q S w M E F A A C A A g A F X l 5 V p J h v p S l A A A A 9 w A A A B I A H A B D b 2 5 m a W c v U G F j a 2 F n Z S 5 4 b W w g o h g A K K A U A A A A A A A A A A A A A A A A A A A A A A A A A A A A h Y 9 L D o I w F E W 3 Q j q n H 0 z 8 k E c Z O J X E h G i c N l i h E R 6 G F s v e H L g k t y C J o s 4 c 3 p M z O P d x u 0 M 6 N H V w 1 Z 0 1 L S Z E U E 4 C j U V 7 N F g m p H e n c E l S C V t V n F W p g 1 F G G w / 2 m J D K u U v M m P e e + h l t u 5 J F n A t 2 y D Z 5 U e l G k Y 9 s / s u h Q e s U F p p I 2 L 9 i Z E S F W N D 5 i n M q g E 0 U M o N f I x q D K Q f 2 A 2 H d 1 6 7 v t N Q Y 7 n J g 0 w T 2 P i G f U E s D B B Q A A g A I A B V 5 e V Z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A V e X l W I J r v C N 4 A A A B o A Q A A E w A c A E Z v c m 1 1 b G F z L 1 N l Y 3 R p b 2 4 x L m 0 g o h g A K K A U A A A A A A A A A A A A A A A A A A A A A A A A A A A A Z Y 5 B i 4 M w E I X v g v 8 h 5 K Q Q S n s u P S x u Y U 9 b W F 1 6 K D 1 E n V J p T G Q y L l 0 k / 3 2 n a o u w u U x 4 8 9 7 3 x k N F j b M i n + Z m G 0 d x 5 K 8 a o R Y f x / U m d 6 Y f D T t h g O J I 8 M t d j x W w s r 9 X Y F Z Z j w i W j g 5 v p X O 3 J B 1 O n 7 q F n V z m 5 T m c M m e J j W c 1 Y b 5 t 1 / w 4 e t c E n m G F L g 2 s Z v F A V 8 C M s 6 3 1 y d S n x C B z b d j 7 B Z 0 M S s h H U v I c V Z n O 2 L e 6 5 o U u f r s F t k B t / c V h O z H H Z b I 8 Q A 1 L u h L E D k F w p / D o n Z t G s e Z / e B 3 z V G 3 f l o A h p H H U 2 P + H b P 8 A U E s B A i 0 A F A A C A A g A F X l 5 V p J h v p S l A A A A 9 w A A A B I A A A A A A A A A A A A A A A A A A A A A A E N v b m Z p Z y 9 Q Y W N r Y W d l L n h t b F B L A Q I t A B Q A A g A I A B V 5 e V Z T c j g s m w A A A O E A A A A T A A A A A A A A A A A A A A A A A P E A A A B b Q 2 9 u d G V u d F 9 U e X B l c 1 0 u e G 1 s U E s B A i 0 A F A A C A A g A F X l 5 V i C a 7 w j e A A A A a A E A A B M A A A A A A A A A A A A A A A A A 2 Q E A A E Z v c m 1 1 b G F z L 1 N l Y 3 R p b 2 4 x L m 1 Q S w U G A A A A A A M A A w D C A A A A B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A o A A A A A A A B y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h X M D F T b 2 x 1 d G l v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Z p b G x D b 2 x 1 b W 5 U e X B l c y I g V m F s d W U 9 I n N C Z 2 t G I i A v P j x F b n R y e S B U e X B l P S J G a W x s Q 2 9 s d W 1 u T m F t Z X M i I F Z h b H V l P S J z W y Z x d W 9 0 O 1 N h b G V z I F J l c C Z x d W 9 0 O y w m c X V v d D t E Y X R l J n F 1 b 3 Q 7 L C Z x d W 9 0 O 1 N h b G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F c w M V N v b H V 0 a W 9 u L 0 F 1 d G 9 S Z W 1 v d m V k Q 2 9 s d W 1 u c z E u e 1 N h b G V z I F J l c C w w f S Z x d W 9 0 O y w m c X V v d D t T Z W N 0 a W 9 u M S 9 I V z A x U 2 9 s d X R p b 2 4 v Q X V 0 b 1 J l b W 9 2 Z W R D b 2 x 1 b W 5 z M S 5 7 R G F 0 Z S w x f S Z x d W 9 0 O y w m c X V v d D t T Z W N 0 a W 9 u M S 9 I V z A x U 2 9 s d X R p b 2 4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S F c w M V N v b H V 0 a W 9 u L 0 F 1 d G 9 S Z W 1 v d m V k Q 2 9 s d W 1 u c z E u e 1 N h b G V z I F J l c C w w f S Z x d W 9 0 O y w m c X V v d D t T Z W N 0 a W 9 u M S 9 I V z A x U 2 9 s d X R p b 2 4 v Q X V 0 b 1 J l b W 9 2 Z W R D b 2 x 1 b W 5 z M S 5 7 R G F 0 Z S w x f S Z x d W 9 0 O y w m c X V v d D t T Z W N 0 a W 9 u M S 9 I V z A x U 2 9 s d X R p b 2 4 v Q X V 0 b 1 J l b W 9 2 Z W R D b 2 x 1 b W 5 z M S 5 7 U 2 F s Z X M s M n 0 m c X V v d D t d L C Z x d W 9 0 O 1 J l b G F 0 a W 9 u c 2 h p c E l u Z m 8 m c X V v d D s 6 W 1 1 9 I i A v P j x F b n R y e S B U e X B l P S J S Z W N v d m V y e V R h c m d l d F N o Z W V 0 I i B W Y W x 1 Z T 0 i c 0 h X K D E p I i A v P j x F b n R y e S B U e X B l P S J S Z W N v d m V y e V R h c m d l d E N v b H V t b i I g V m F s d W U 9 I m w x M y I g L z 4 8 R W 5 0 c n k g V H l w Z T 0 i U m V j b 3 Z l c n l U Y X J n Z X R S b 3 c i I F Z h b H V l P S J s M T c i I C 8 + P E V u d H J 5 I F R 5 c G U 9 I k 5 h d m l n Y X R p b 2 5 T d G V w T m F t Z S I g V m F s d W U 9 I n N O Y X Z p Z 2 F 0 a W 9 u I i A v P j x F b n R y e S B U e X B l P S J G a W x s T G F z d F V w Z G F 0 Z W Q i I F Z h b H V l P S J k M j A y M y 0 w M y 0 y N V Q y M T o 1 M T o w O S 4 1 M D M w M j A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U 0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S F c w M V N v b H V 0 a W 9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X M D F T b 2 x 1 d G l v b i 9 V b n B p d m 9 0 R G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V z A x U 2 9 s d X R p b 2 4 v Q W R k R G F 0 Y V R 5 c G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N K T 8 M 6 g D J A k f k p J X F I 4 P M A A A A A A g A A A A A A A 2 Y A A M A A A A A Q A A A A 4 V g E 1 3 T G 6 3 O 2 E 7 D v H X w l k A A A A A A E g A A A o A A A A B A A A A B X U k 4 X B / r V / V H S D E 8 c L y + b U A A A A D Y o u 0 n B 0 6 7 L 7 q i z W l A c N 5 i R f G P H W 4 U O j / E V / D P + U V v s f Y D Z u j f 8 5 2 s i l f d / n v z R M k X v 7 A o l Q Q F D F M s 6 X W Q B I F H 5 m Y + 3 s a B Y 2 q 7 B / n p r 7 5 V T F A A A A G b b q d / W n b 3 y p 9 C S p J x Z J z 0 e d I N t < / D a t a M a s h u p > 
</file>

<file path=customXml/itemProps1.xml><?xml version="1.0" encoding="utf-8"?>
<ds:datastoreItem xmlns:ds="http://schemas.openxmlformats.org/officeDocument/2006/customXml" ds:itemID="{7CD8A221-BB90-4CD3-B395-0893DE89B4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Grading Metric</vt:lpstr>
      <vt:lpstr>Initial-Instructions</vt:lpstr>
      <vt:lpstr>P(1)</vt:lpstr>
      <vt:lpstr>P(2)</vt:lpstr>
      <vt:lpstr>P(3)</vt:lpstr>
      <vt:lpstr>P(4)</vt:lpstr>
      <vt:lpstr>P(5)</vt:lpstr>
      <vt:lpstr>P(6)</vt:lpstr>
      <vt:lpstr>P(7)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2015-06-05T18:17:20Z</dcterms:created>
  <dcterms:modified xsi:type="dcterms:W3CDTF">2023-03-25T22:23:05Z</dcterms:modified>
</cp:coreProperties>
</file>