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6"/>
  <workbookPr codeName="ThisWorkbook"/>
  <mc:AlternateContent xmlns:mc="http://schemas.openxmlformats.org/markup-compatibility/2006">
    <mc:Choice Requires="x15">
      <x15ac:absPath xmlns:x15ac="http://schemas.microsoft.com/office/spreadsheetml/2010/11/ac" url="E:\00VideoClassStorage\348\Projects\Project02\"/>
    </mc:Choice>
  </mc:AlternateContent>
  <xr:revisionPtr revIDLastSave="0" documentId="13_ncr:1_{EAB0AAB4-F9E8-4E7E-ACC3-337FD021C5B9}" xr6:coauthVersionLast="47" xr6:coauthVersionMax="47" xr10:uidLastSave="{00000000-0000-0000-0000-000000000000}"/>
  <bookViews>
    <workbookView xWindow="-120" yWindow="-120" windowWidth="29040" windowHeight="15840" activeTab="1" xr2:uid="{00000000-000D-0000-FFFF-FFFF00000000}"/>
  </bookViews>
  <sheets>
    <sheet name="Grading Metric" sheetId="1" r:id="rId1"/>
    <sheet name="Initial-Instructions" sheetId="2" r:id="rId2"/>
    <sheet name="P(1-8)"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F44" i="1" l="1"/>
  <c r="E44" i="1"/>
  <c r="D43" i="1" l="1"/>
  <c r="E45" i="1"/>
  <c r="D4" i="2" l="1"/>
</calcChain>
</file>

<file path=xl/sharedStrings.xml><?xml version="1.0" encoding="utf-8"?>
<sst xmlns="http://schemas.openxmlformats.org/spreadsheetml/2006/main" count="232" uniqueCount="85">
  <si>
    <t>Project</t>
  </si>
  <si>
    <t>2) The Blue Worksheets have the Project sections that you should complete.</t>
  </si>
  <si>
    <t>The yellow instructions at the top of each Worksheet explain what you should do to complete the section.</t>
  </si>
  <si>
    <t>Project Instructions:</t>
  </si>
  <si>
    <t>4)</t>
  </si>
  <si>
    <t>You can hand in tests late if a documentable emergency occurs, like documented deaths or medical emergencies.</t>
  </si>
  <si>
    <r>
      <t xml:space="preserve">3) Late tests without a documentable emergency are assessed as a </t>
    </r>
    <r>
      <rPr>
        <b/>
        <sz val="11"/>
        <color theme="1"/>
        <rFont val="Calibri"/>
        <family val="2"/>
        <scheme val="minor"/>
      </rPr>
      <t>25% deduction</t>
    </r>
    <r>
      <rPr>
        <sz val="11"/>
        <color theme="1"/>
        <rFont val="Calibri"/>
        <family val="2"/>
        <scheme val="minor"/>
      </rPr>
      <t>.</t>
    </r>
  </si>
  <si>
    <t>4) The test scores earned will count toward your grade for the class.</t>
  </si>
  <si>
    <t>5) If you have questions you can e-mail me at mgirvin@highline.edu</t>
  </si>
  <si>
    <t>Problem</t>
  </si>
  <si>
    <t>Description</t>
  </si>
  <si>
    <t>Possible Points</t>
  </si>
  <si>
    <t>Earned Points</t>
  </si>
  <si>
    <t>Note</t>
  </si>
  <si>
    <t>1)</t>
  </si>
  <si>
    <t>2)</t>
  </si>
  <si>
    <t>3)</t>
  </si>
  <si>
    <t>Total Possible Points</t>
  </si>
  <si>
    <t>Is Test Submitted Past due date-time?</t>
  </si>
  <si>
    <t>No</t>
  </si>
  <si>
    <t>Your Earned Test Score:</t>
  </si>
  <si>
    <t>Be sure to scroll up to see whole score sheet.</t>
  </si>
  <si>
    <t>fall 2022</t>
  </si>
  <si>
    <t>Date</t>
  </si>
  <si>
    <t>Region</t>
  </si>
  <si>
    <t>Sales</t>
  </si>
  <si>
    <t>SalesRep</t>
  </si>
  <si>
    <t>Product</t>
  </si>
  <si>
    <t>Discount</t>
  </si>
  <si>
    <t>SouthWest</t>
  </si>
  <si>
    <t>Chantel</t>
  </si>
  <si>
    <t>FlyFast</t>
  </si>
  <si>
    <t>Shayla</t>
  </si>
  <si>
    <t>Carlota</t>
  </si>
  <si>
    <t>East</t>
  </si>
  <si>
    <t>Ahmed</t>
  </si>
  <si>
    <t>Yanaki</t>
  </si>
  <si>
    <t>Quad</t>
  </si>
  <si>
    <t>West</t>
  </si>
  <si>
    <t>NorthWest</t>
  </si>
  <si>
    <t>SpitFire</t>
  </si>
  <si>
    <t>Sioux</t>
  </si>
  <si>
    <t>Sunshine</t>
  </si>
  <si>
    <t>South</t>
  </si>
  <si>
    <t>MidWest</t>
  </si>
  <si>
    <t>Gigi</t>
  </si>
  <si>
    <t>Create a blank query and create literals for these Power Query Values: Null, Logical, Text, Number, Time, Date, DateTime, DateTime, Zone, Duration, Table, Record, List</t>
  </si>
  <si>
    <t>In the Sales table, sort the date field, then group by the Region field so that you can sum and average the sales field based on consecutive occurrences in the Region field.</t>
  </si>
  <si>
    <t>As a new Step, sum the sales from the Sales field from the previous step (this should give you a single sum).</t>
  </si>
  <si>
    <t>1) Check to see if Drill Down on the Sales Table does Key Match Lookup, then, 2) as a new query step, pull the table that was delivered in the step before Drill Down down to a new step.</t>
  </si>
  <si>
    <t>Project 2: Practice Writing M Code:</t>
  </si>
  <si>
    <t>As a new Step, average the sales from the Sales field from the table create in the above homework step #6 (this should give you a single average).</t>
  </si>
  <si>
    <t>Import Sales table on left into  Power Query.</t>
  </si>
  <si>
    <t>In the Sales table: 1) As a new query step add an Index Column that starts at 1 (Add Column Tab in Power Query Ribbon). 2) As a new query step check to see if there is a Primary Key in the table. 3) As a new query step, pull the table that was delivered in the step before (checking if there was a Primary Key) down to a new step. 4) As a new query step add a Primary Key.</t>
  </si>
  <si>
    <t>Using the two table below (fSalesNumEight and disDiscountNumEight), import the two tables and in the Sales table, create a new field that does approximate match lookup to lookup a discount rate based on sales amounts.</t>
  </si>
  <si>
    <t>** Picture of Potential M Code Solution is to right =&gt;</t>
  </si>
  <si>
    <t>5)</t>
  </si>
  <si>
    <t>6)</t>
  </si>
  <si>
    <t>7)</t>
  </si>
  <si>
    <t>8)</t>
  </si>
  <si>
    <t>Other</t>
  </si>
  <si>
    <t>Null</t>
  </si>
  <si>
    <t>Logical</t>
  </si>
  <si>
    <t>Text</t>
  </si>
  <si>
    <t>Number</t>
  </si>
  <si>
    <t>Time</t>
  </si>
  <si>
    <t>DateTime</t>
  </si>
  <si>
    <t>Zone</t>
  </si>
  <si>
    <t>Duration</t>
  </si>
  <si>
    <t>Table</t>
  </si>
  <si>
    <t>Record</t>
  </si>
  <si>
    <t>List</t>
  </si>
  <si>
    <t>In the Sales table: 1) As a new query step add an Index Column that starts at 1 (Add Column Tab in Power Query Ribbon).</t>
  </si>
  <si>
    <t xml:space="preserve">2) As a new query step check to see if there is a Primary Key in the table. </t>
  </si>
  <si>
    <t xml:space="preserve">3) As a new query step, pull the table that was delivered in the step before (checking if there was a Primary Key) down to a new step. </t>
  </si>
  <si>
    <t>4) As a new query step add a Primary Key.</t>
  </si>
  <si>
    <t>1) Check to see if Drill Down on the Sales Table does Key Match Lookup, then,</t>
  </si>
  <si>
    <t>2) as a new query step, pull the table that was delivered in the step before Drill Down down to a new step.</t>
  </si>
  <si>
    <t>Sort</t>
  </si>
  <si>
    <t>Group</t>
  </si>
  <si>
    <t>Edit last argumnet of Table.Group to per5fom consective grouping</t>
  </si>
  <si>
    <t>Import Discount table</t>
  </si>
  <si>
    <t>Import Sales table</t>
  </si>
  <si>
    <t>Create Custom Column</t>
  </si>
  <si>
    <t>Create Approximate Math Lookup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</si>
</sst>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8"/>
      <color theme="0"/>
      <name val="Calibri"/>
      <family val="2"/>
      <scheme val="minor"/>
    </font>
    <font>
      <b/>
      <sz val="18"/>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indent="2"/>
    </xf>
    <xf numFmtId="0" fontId="0" fillId="2" borderId="0" xfId="0" quotePrefix="1" applyFill="1"/>
    <xf numFmtId="0" fontId="0" fillId="0" borderId="1" xfId="0" applyBorder="1"/>
    <xf numFmtId="0" fontId="3" fillId="2" borderId="0" xfId="0" applyFont="1" applyFill="1"/>
    <xf numFmtId="0" fontId="5" fillId="2" borderId="0" xfId="0" applyFont="1" applyFill="1"/>
    <xf numFmtId="0" fontId="2" fillId="3" borderId="1" xfId="0" applyFont="1" applyFill="1" applyBorder="1"/>
    <xf numFmtId="0" fontId="3" fillId="4" borderId="1" xfId="0" quotePrefix="1" applyFont="1" applyFill="1" applyBorder="1" applyAlignment="1">
      <alignment horizontal="center"/>
    </xf>
    <xf numFmtId="0" fontId="0" fillId="4" borderId="1" xfId="0" applyFill="1" applyBorder="1"/>
    <xf numFmtId="0" fontId="0" fillId="4" borderId="1" xfId="0" applyFill="1" applyBorder="1" applyAlignment="1">
      <alignment wrapText="1"/>
    </xf>
    <xf numFmtId="0" fontId="3" fillId="4" borderId="1" xfId="0" applyFont="1" applyFill="1" applyBorder="1" applyAlignment="1">
      <alignment horizontal="center"/>
    </xf>
    <xf numFmtId="0" fontId="3" fillId="5" borderId="1" xfId="0" applyFont="1" applyFill="1" applyBorder="1" applyAlignment="1">
      <alignment horizontal="center"/>
    </xf>
    <xf numFmtId="0" fontId="0" fillId="5" borderId="1" xfId="0" applyFill="1" applyBorder="1" applyAlignment="1">
      <alignment wrapText="1"/>
    </xf>
    <xf numFmtId="0" fontId="0" fillId="5" borderId="1" xfId="0" applyFill="1" applyBorder="1"/>
    <xf numFmtId="0" fontId="4" fillId="6" borderId="2" xfId="0" applyFont="1" applyFill="1" applyBorder="1"/>
    <xf numFmtId="0" fontId="2" fillId="6" borderId="3" xfId="0" applyFont="1" applyFill="1" applyBorder="1" applyAlignment="1">
      <alignment horizontal="right" wrapText="1"/>
    </xf>
    <xf numFmtId="0" fontId="2" fillId="6" borderId="1" xfId="0" applyFont="1" applyFill="1" applyBorder="1"/>
    <xf numFmtId="0" fontId="0" fillId="0" borderId="1" xfId="0" applyBorder="1" applyAlignment="1">
      <alignment wrapText="1"/>
    </xf>
    <xf numFmtId="0" fontId="4" fillId="7" borderId="2" xfId="0" applyFont="1" applyFill="1" applyBorder="1"/>
    <xf numFmtId="0" fontId="2" fillId="7" borderId="3" xfId="0" applyFont="1" applyFill="1" applyBorder="1" applyAlignment="1">
      <alignment horizontal="right" wrapText="1"/>
    </xf>
    <xf numFmtId="0" fontId="2" fillId="7" borderId="1" xfId="0" applyFont="1" applyFill="1" applyBorder="1" applyAlignment="1">
      <alignment horizontal="right"/>
    </xf>
    <xf numFmtId="0" fontId="4" fillId="7" borderId="1" xfId="0" applyFont="1" applyFill="1" applyBorder="1"/>
    <xf numFmtId="0" fontId="4" fillId="7" borderId="1" xfId="0" applyFont="1" applyFill="1" applyBorder="1" applyAlignment="1">
      <alignment wrapText="1"/>
    </xf>
    <xf numFmtId="0" fontId="0" fillId="8" borderId="2" xfId="0" applyFill="1" applyBorder="1"/>
    <xf numFmtId="0" fontId="0" fillId="8" borderId="3" xfId="0" applyFill="1" applyBorder="1" applyAlignment="1">
      <alignment wrapText="1"/>
    </xf>
    <xf numFmtId="0" fontId="3" fillId="8" borderId="1" xfId="0" applyFont="1" applyFill="1" applyBorder="1" applyAlignment="1">
      <alignment horizontal="right"/>
    </xf>
    <xf numFmtId="0" fontId="3" fillId="0" borderId="1" xfId="0" applyFont="1" applyBorder="1"/>
    <xf numFmtId="0" fontId="6" fillId="7" borderId="4" xfId="0" applyFont="1" applyFill="1" applyBorder="1" applyAlignment="1">
      <alignment horizontal="centerContinuous"/>
    </xf>
    <xf numFmtId="0" fontId="7" fillId="7" borderId="3" xfId="0" applyFont="1" applyFill="1" applyBorder="1" applyAlignment="1">
      <alignment horizontal="centerContinuous"/>
    </xf>
    <xf numFmtId="0" fontId="3" fillId="0" borderId="0" xfId="0" applyFont="1"/>
    <xf numFmtId="14" fontId="0" fillId="0" borderId="0" xfId="0" applyNumberFormat="1"/>
    <xf numFmtId="0" fontId="0" fillId="0" borderId="0" xfId="0" applyAlignment="1">
      <alignment wrapText="1"/>
    </xf>
    <xf numFmtId="0" fontId="0" fillId="4" borderId="1" xfId="0" applyFill="1" applyBorder="1" applyAlignment="1">
      <alignment horizontal="left" wrapText="1"/>
    </xf>
    <xf numFmtId="0" fontId="0" fillId="5" borderId="1" xfId="0" applyFill="1" applyBorder="1" applyAlignment="1">
      <alignment horizontal="left" wrapText="1"/>
    </xf>
  </cellXfs>
  <cellStyles count="2">
    <cellStyle name="Comma 2" xfId="1" xr:uid="{125D8346-EC86-4D08-B2F3-42945610EB31}"/>
    <cellStyle name="Normal" xfId="0" builtinId="0"/>
  </cellStyles>
  <dxfs count="5">
    <dxf>
      <fill>
        <patternFill>
          <bgColor rgb="FF00FF00"/>
        </patternFill>
      </fill>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19" formatCode="m/d/yyyy"/>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1442358</xdr:colOff>
      <xdr:row>1</xdr:row>
      <xdr:rowOff>27214</xdr:rowOff>
    </xdr:from>
    <xdr:to>
      <xdr:col>29</xdr:col>
      <xdr:colOff>234044</xdr:colOff>
      <xdr:row>29</xdr:row>
      <xdr:rowOff>66300</xdr:rowOff>
    </xdr:to>
    <xdr:pic>
      <xdr:nvPicPr>
        <xdr:cNvPr id="4" name="Picture 3" descr="Text&#10;&#10;Description automatically generated">
          <a:extLst>
            <a:ext uri="{FF2B5EF4-FFF2-40B4-BE49-F238E27FC236}">
              <a16:creationId xmlns:a16="http://schemas.microsoft.com/office/drawing/2014/main" id="{3705EEAC-4187-737A-12E5-94EDA617C1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31787" y="217714"/>
          <a:ext cx="10534650" cy="4611086"/>
        </a:xfrm>
        <a:prstGeom prst="rect">
          <a:avLst/>
        </a:prstGeom>
        <a:ln>
          <a:solidFill>
            <a:schemeClr val="tx1"/>
          </a:solidFill>
        </a:ln>
      </xdr:spPr>
    </xdr:pic>
    <xdr:clientData/>
  </xdr:twoCellAnchor>
  <xdr:twoCellAnchor editAs="oneCell">
    <xdr:from>
      <xdr:col>14</xdr:col>
      <xdr:colOff>603286</xdr:colOff>
      <xdr:row>29</xdr:row>
      <xdr:rowOff>183397</xdr:rowOff>
    </xdr:from>
    <xdr:to>
      <xdr:col>28</xdr:col>
      <xdr:colOff>551028</xdr:colOff>
      <xdr:row>51</xdr:row>
      <xdr:rowOff>32756</xdr:rowOff>
    </xdr:to>
    <xdr:pic>
      <xdr:nvPicPr>
        <xdr:cNvPr id="6" name="Picture 5" descr="Graphical user interface, text, application&#10;&#10;Description automatically generated">
          <a:extLst>
            <a:ext uri="{FF2B5EF4-FFF2-40B4-BE49-F238E27FC236}">
              <a16:creationId xmlns:a16="http://schemas.microsoft.com/office/drawing/2014/main" id="{626ECAA7-3DD2-0D73-872E-06D163D86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1559" y="4945897"/>
          <a:ext cx="9472742" cy="4040359"/>
        </a:xfrm>
        <a:prstGeom prst="rect">
          <a:avLst/>
        </a:prstGeom>
        <a:ln>
          <a:solidFill>
            <a:schemeClr val="tx1"/>
          </a:solidFill>
        </a:ln>
      </xdr:spPr>
    </xdr:pic>
    <xdr:clientData/>
  </xdr:twoCellAnchor>
  <xdr:twoCellAnchor editAs="oneCell">
    <xdr:from>
      <xdr:col>15</xdr:col>
      <xdr:colOff>19945</xdr:colOff>
      <xdr:row>52</xdr:row>
      <xdr:rowOff>144136</xdr:rowOff>
    </xdr:from>
    <xdr:to>
      <xdr:col>30</xdr:col>
      <xdr:colOff>18679</xdr:colOff>
      <xdr:row>66</xdr:row>
      <xdr:rowOff>97560</xdr:rowOff>
    </xdr:to>
    <xdr:pic>
      <xdr:nvPicPr>
        <xdr:cNvPr id="8" name="Picture 7" descr="Graphical user interface, text, application&#10;&#10;Description automatically generated">
          <a:extLst>
            <a:ext uri="{FF2B5EF4-FFF2-40B4-BE49-F238E27FC236}">
              <a16:creationId xmlns:a16="http://schemas.microsoft.com/office/drawing/2014/main" id="{29DFCDC5-F0BF-2FD0-6CC2-C9C671D676C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056581" y="9288136"/>
          <a:ext cx="9627643" cy="2620424"/>
        </a:xfrm>
        <a:prstGeom prst="rect">
          <a:avLst/>
        </a:prstGeom>
        <a:ln>
          <a:solidFill>
            <a:schemeClr val="tx1"/>
          </a:solidFill>
        </a:ln>
      </xdr:spPr>
    </xdr:pic>
    <xdr:clientData/>
  </xdr:twoCellAnchor>
  <xdr:twoCellAnchor editAs="oneCell">
    <xdr:from>
      <xdr:col>15</xdr:col>
      <xdr:colOff>332484</xdr:colOff>
      <xdr:row>69</xdr:row>
      <xdr:rowOff>965</xdr:rowOff>
    </xdr:from>
    <xdr:to>
      <xdr:col>31</xdr:col>
      <xdr:colOff>585081</xdr:colOff>
      <xdr:row>82</xdr:row>
      <xdr:rowOff>109302</xdr:rowOff>
    </xdr:to>
    <xdr:pic>
      <xdr:nvPicPr>
        <xdr:cNvPr id="10" name="Picture 9" descr="Graphical user interface, text, application&#10;&#10;Description automatically generated">
          <a:extLst>
            <a:ext uri="{FF2B5EF4-FFF2-40B4-BE49-F238E27FC236}">
              <a16:creationId xmlns:a16="http://schemas.microsoft.com/office/drawing/2014/main" id="{1836CAF2-2ACD-F7D3-B54F-13A1460CE23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369120" y="12383465"/>
          <a:ext cx="10487643" cy="2584837"/>
        </a:xfrm>
        <a:prstGeom prst="rect">
          <a:avLst/>
        </a:prstGeom>
        <a:ln>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764E07-C253-4C26-8445-23C145E7FF6B}" name="SalesTableP02" displayName="SalesTableP02" ref="B2:F31" totalsRowShown="0" headerRowDxfId="4">
  <autoFilter ref="B2:F31" xr:uid="{D9764E07-C253-4C26-8445-23C145E7FF6B}"/>
  <tableColumns count="5">
    <tableColumn id="1" xr3:uid="{5EB8FF27-4624-42A1-A8A3-0F39D33C7C32}" name="Date" dataDxfId="3"/>
    <tableColumn id="3" xr3:uid="{56FD55C4-4EDA-48AD-97F5-58899D76293B}" name="Region"/>
    <tableColumn id="4" xr3:uid="{8F0FAE89-2003-4FE8-8630-4076B9DD2CD1}" name="Sales"/>
    <tableColumn id="6" xr3:uid="{91FC618E-889C-4458-8D1C-912CACEB06DC}" name="SalesRep"/>
    <tableColumn id="7" xr3:uid="{3A4E4FAF-08EF-446D-9604-BFAA9E1C7245}" name="Produc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750BAD-7AD4-4581-A182-37DE689F176A}" name="disDiscountNumEight" displayName="disDiscountNumEight" ref="H34:I40" totalsRowShown="0" headerRowDxfId="2">
  <autoFilter ref="H34:I40" xr:uid="{A5750BAD-7AD4-4581-A182-37DE689F176A}"/>
  <tableColumns count="2">
    <tableColumn id="1" xr3:uid="{B8236590-928A-44AA-B62C-79C34D7EBFC6}" name="Sales"/>
    <tableColumn id="2" xr3:uid="{955DEF57-F2FE-4AF1-94B2-27F672574658}" name="Discou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EEEDBB-740B-45B7-98E7-31C5FB99385F}" name="fSalesNumEight" displayName="fSalesNumEight" ref="D34:F63" totalsRowShown="0" headerRowDxfId="1">
  <autoFilter ref="D34:F63" xr:uid="{96EEEDBB-740B-45B7-98E7-31C5FB99385F}"/>
  <tableColumns count="3">
    <tableColumn id="1" xr3:uid="{2DC94237-564D-4260-B04C-3B5F4C23A1E2}" name="Sales"/>
    <tableColumn id="2" xr3:uid="{98992B53-149B-4CFF-9018-2BE226804BE9}" name="SalesRep"/>
    <tableColumn id="3" xr3:uid="{EAAB03D4-F413-4FA7-93DC-136EDA07C479}" name="Produc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48"/>
  <sheetViews>
    <sheetView zoomScale="70" zoomScaleNormal="70" workbookViewId="0"/>
  </sheetViews>
  <sheetFormatPr defaultRowHeight="15" x14ac:dyDescent="0.25"/>
  <cols>
    <col min="1" max="1" width="3.140625" customWidth="1"/>
    <col min="3" max="3" width="90.85546875" bestFit="1" customWidth="1"/>
    <col min="4" max="4" width="14.5703125" bestFit="1" customWidth="1"/>
    <col min="5" max="5" width="13.28515625" bestFit="1" customWidth="1"/>
    <col min="6" max="6" width="48" customWidth="1"/>
  </cols>
  <sheetData>
    <row r="2" spans="2:6" x14ac:dyDescent="0.25">
      <c r="B2" s="7" t="s">
        <v>9</v>
      </c>
      <c r="C2" s="7" t="s">
        <v>10</v>
      </c>
      <c r="D2" s="7" t="s">
        <v>11</v>
      </c>
      <c r="E2" s="7" t="s">
        <v>12</v>
      </c>
      <c r="F2" s="7" t="s">
        <v>13</v>
      </c>
    </row>
    <row r="3" spans="2:6" ht="30" x14ac:dyDescent="0.25">
      <c r="B3" s="8" t="s">
        <v>14</v>
      </c>
      <c r="C3" s="33" t="s">
        <v>46</v>
      </c>
      <c r="D3" s="9">
        <f t="shared" ref="D3:D42" si="0">100/ROWS($C$3:$C$42)</f>
        <v>2.5</v>
      </c>
      <c r="E3" s="9">
        <f t="shared" ref="E3:E42" si="1">D3</f>
        <v>2.5</v>
      </c>
      <c r="F3" s="10"/>
    </row>
    <row r="4" spans="2:6" x14ac:dyDescent="0.25">
      <c r="B4" s="8"/>
      <c r="C4" s="33" t="s">
        <v>61</v>
      </c>
      <c r="D4" s="9">
        <f t="shared" si="0"/>
        <v>2.5</v>
      </c>
      <c r="E4" s="9">
        <f t="shared" si="1"/>
        <v>2.5</v>
      </c>
      <c r="F4" s="10"/>
    </row>
    <row r="5" spans="2:6" x14ac:dyDescent="0.25">
      <c r="B5" s="8"/>
      <c r="C5" s="33" t="s">
        <v>62</v>
      </c>
      <c r="D5" s="9">
        <f t="shared" si="0"/>
        <v>2.5</v>
      </c>
      <c r="E5" s="9">
        <f t="shared" si="1"/>
        <v>2.5</v>
      </c>
      <c r="F5" s="10"/>
    </row>
    <row r="6" spans="2:6" x14ac:dyDescent="0.25">
      <c r="B6" s="8"/>
      <c r="C6" s="33" t="s">
        <v>63</v>
      </c>
      <c r="D6" s="9">
        <f t="shared" si="0"/>
        <v>2.5</v>
      </c>
      <c r="E6" s="9">
        <f t="shared" si="1"/>
        <v>2.5</v>
      </c>
      <c r="F6" s="10"/>
    </row>
    <row r="7" spans="2:6" x14ac:dyDescent="0.25">
      <c r="B7" s="8"/>
      <c r="C7" s="33" t="s">
        <v>64</v>
      </c>
      <c r="D7" s="9">
        <f t="shared" si="0"/>
        <v>2.5</v>
      </c>
      <c r="E7" s="9">
        <f t="shared" si="1"/>
        <v>2.5</v>
      </c>
      <c r="F7" s="10"/>
    </row>
    <row r="8" spans="2:6" x14ac:dyDescent="0.25">
      <c r="B8" s="8"/>
      <c r="C8" s="33" t="s">
        <v>65</v>
      </c>
      <c r="D8" s="9">
        <f t="shared" si="0"/>
        <v>2.5</v>
      </c>
      <c r="E8" s="9">
        <f t="shared" si="1"/>
        <v>2.5</v>
      </c>
      <c r="F8" s="10"/>
    </row>
    <row r="9" spans="2:6" x14ac:dyDescent="0.25">
      <c r="B9" s="8"/>
      <c r="C9" s="33" t="s">
        <v>23</v>
      </c>
      <c r="D9" s="9">
        <f t="shared" si="0"/>
        <v>2.5</v>
      </c>
      <c r="E9" s="9">
        <f t="shared" si="1"/>
        <v>2.5</v>
      </c>
      <c r="F9" s="10"/>
    </row>
    <row r="10" spans="2:6" x14ac:dyDescent="0.25">
      <c r="B10" s="8"/>
      <c r="C10" s="33" t="s">
        <v>66</v>
      </c>
      <c r="D10" s="9">
        <f t="shared" si="0"/>
        <v>2.5</v>
      </c>
      <c r="E10" s="9">
        <f t="shared" si="1"/>
        <v>2.5</v>
      </c>
      <c r="F10" s="10"/>
    </row>
    <row r="11" spans="2:6" x14ac:dyDescent="0.25">
      <c r="B11" s="8"/>
      <c r="C11" s="33" t="s">
        <v>66</v>
      </c>
      <c r="D11" s="9">
        <f t="shared" si="0"/>
        <v>2.5</v>
      </c>
      <c r="E11" s="9">
        <f t="shared" si="1"/>
        <v>2.5</v>
      </c>
      <c r="F11" s="10"/>
    </row>
    <row r="12" spans="2:6" x14ac:dyDescent="0.25">
      <c r="B12" s="8"/>
      <c r="C12" s="33" t="s">
        <v>67</v>
      </c>
      <c r="D12" s="9">
        <f t="shared" si="0"/>
        <v>2.5</v>
      </c>
      <c r="E12" s="9">
        <f t="shared" si="1"/>
        <v>2.5</v>
      </c>
      <c r="F12" s="10"/>
    </row>
    <row r="13" spans="2:6" x14ac:dyDescent="0.25">
      <c r="B13" s="8"/>
      <c r="C13" s="33" t="s">
        <v>68</v>
      </c>
      <c r="D13" s="9">
        <f t="shared" si="0"/>
        <v>2.5</v>
      </c>
      <c r="E13" s="9">
        <f t="shared" si="1"/>
        <v>2.5</v>
      </c>
      <c r="F13" s="10"/>
    </row>
    <row r="14" spans="2:6" x14ac:dyDescent="0.25">
      <c r="B14" s="8"/>
      <c r="C14" s="33" t="s">
        <v>69</v>
      </c>
      <c r="D14" s="9">
        <f t="shared" si="0"/>
        <v>2.5</v>
      </c>
      <c r="E14" s="9">
        <f t="shared" si="1"/>
        <v>2.5</v>
      </c>
      <c r="F14" s="10"/>
    </row>
    <row r="15" spans="2:6" x14ac:dyDescent="0.25">
      <c r="B15" s="8"/>
      <c r="C15" s="33" t="s">
        <v>70</v>
      </c>
      <c r="D15" s="9">
        <f t="shared" si="0"/>
        <v>2.5</v>
      </c>
      <c r="E15" s="9">
        <f t="shared" si="1"/>
        <v>2.5</v>
      </c>
      <c r="F15" s="10"/>
    </row>
    <row r="16" spans="2:6" x14ac:dyDescent="0.25">
      <c r="B16" s="8"/>
      <c r="C16" s="33" t="s">
        <v>71</v>
      </c>
      <c r="D16" s="9">
        <f t="shared" si="0"/>
        <v>2.5</v>
      </c>
      <c r="E16" s="9">
        <f t="shared" si="1"/>
        <v>2.5</v>
      </c>
      <c r="F16" s="10"/>
    </row>
    <row r="17" spans="2:6" x14ac:dyDescent="0.25">
      <c r="B17" s="12" t="s">
        <v>15</v>
      </c>
      <c r="C17" s="13" t="s">
        <v>52</v>
      </c>
      <c r="D17" s="14">
        <f t="shared" si="0"/>
        <v>2.5</v>
      </c>
      <c r="E17" s="14">
        <f t="shared" si="1"/>
        <v>2.5</v>
      </c>
      <c r="F17" s="13"/>
    </row>
    <row r="18" spans="2:6" ht="30" x14ac:dyDescent="0.25">
      <c r="B18" s="11" t="s">
        <v>16</v>
      </c>
      <c r="C18" s="33" t="s">
        <v>72</v>
      </c>
      <c r="D18" s="9">
        <f t="shared" si="0"/>
        <v>2.5</v>
      </c>
      <c r="E18" s="9">
        <f t="shared" si="1"/>
        <v>2.5</v>
      </c>
      <c r="F18" s="10"/>
    </row>
    <row r="19" spans="2:6" x14ac:dyDescent="0.25">
      <c r="B19" s="11"/>
      <c r="C19" s="33" t="s">
        <v>73</v>
      </c>
      <c r="D19" s="9">
        <f t="shared" si="0"/>
        <v>2.5</v>
      </c>
      <c r="E19" s="9">
        <f t="shared" si="1"/>
        <v>2.5</v>
      </c>
      <c r="F19" s="10"/>
    </row>
    <row r="20" spans="2:6" ht="30" x14ac:dyDescent="0.25">
      <c r="B20" s="11"/>
      <c r="C20" s="33" t="s">
        <v>74</v>
      </c>
      <c r="D20" s="9">
        <f t="shared" si="0"/>
        <v>2.5</v>
      </c>
      <c r="E20" s="9">
        <f t="shared" si="1"/>
        <v>2.5</v>
      </c>
      <c r="F20" s="10"/>
    </row>
    <row r="21" spans="2:6" x14ac:dyDescent="0.25">
      <c r="B21" s="11"/>
      <c r="C21" s="33" t="s">
        <v>75</v>
      </c>
      <c r="D21" s="9">
        <f t="shared" si="0"/>
        <v>2.5</v>
      </c>
      <c r="E21" s="9">
        <f t="shared" si="1"/>
        <v>2.5</v>
      </c>
      <c r="F21" s="10"/>
    </row>
    <row r="22" spans="2:6" x14ac:dyDescent="0.25">
      <c r="B22" s="12" t="s">
        <v>4</v>
      </c>
      <c r="C22" s="13" t="s">
        <v>76</v>
      </c>
      <c r="D22" s="14">
        <f t="shared" si="0"/>
        <v>2.5</v>
      </c>
      <c r="E22" s="14">
        <f t="shared" si="1"/>
        <v>2.5</v>
      </c>
      <c r="F22" s="13"/>
    </row>
    <row r="23" spans="2:6" ht="30" x14ac:dyDescent="0.25">
      <c r="B23" s="12"/>
      <c r="C23" s="34" t="s">
        <v>77</v>
      </c>
      <c r="D23" s="14">
        <f t="shared" si="0"/>
        <v>2.5</v>
      </c>
      <c r="E23" s="14">
        <f t="shared" si="1"/>
        <v>2.5</v>
      </c>
      <c r="F23" s="13"/>
    </row>
    <row r="24" spans="2:6" ht="30" x14ac:dyDescent="0.25">
      <c r="B24" s="11" t="s">
        <v>56</v>
      </c>
      <c r="C24" s="33" t="s">
        <v>47</v>
      </c>
      <c r="D24" s="9">
        <f t="shared" si="0"/>
        <v>2.5</v>
      </c>
      <c r="E24" s="9">
        <f t="shared" si="1"/>
        <v>2.5</v>
      </c>
      <c r="F24" s="10"/>
    </row>
    <row r="25" spans="2:6" x14ac:dyDescent="0.25">
      <c r="B25" s="11"/>
      <c r="C25" s="33" t="s">
        <v>78</v>
      </c>
      <c r="D25" s="9">
        <f t="shared" si="0"/>
        <v>2.5</v>
      </c>
      <c r="E25" s="9">
        <f t="shared" si="1"/>
        <v>2.5</v>
      </c>
      <c r="F25" s="10"/>
    </row>
    <row r="26" spans="2:6" x14ac:dyDescent="0.25">
      <c r="B26" s="11"/>
      <c r="C26" s="33" t="s">
        <v>79</v>
      </c>
      <c r="D26" s="9">
        <f t="shared" si="0"/>
        <v>2.5</v>
      </c>
      <c r="E26" s="9">
        <f t="shared" si="1"/>
        <v>2.5</v>
      </c>
      <c r="F26" s="10"/>
    </row>
    <row r="27" spans="2:6" x14ac:dyDescent="0.25">
      <c r="B27" s="11"/>
      <c r="C27" s="33" t="s">
        <v>80</v>
      </c>
      <c r="D27" s="9">
        <f t="shared" si="0"/>
        <v>2.5</v>
      </c>
      <c r="E27" s="9">
        <f t="shared" si="1"/>
        <v>2.5</v>
      </c>
      <c r="F27" s="10"/>
    </row>
    <row r="28" spans="2:6" ht="30" x14ac:dyDescent="0.25">
      <c r="B28" s="12" t="s">
        <v>57</v>
      </c>
      <c r="C28" s="13" t="s">
        <v>48</v>
      </c>
      <c r="D28" s="14">
        <f t="shared" si="0"/>
        <v>2.5</v>
      </c>
      <c r="E28" s="14">
        <f t="shared" si="1"/>
        <v>2.5</v>
      </c>
      <c r="F28" s="13"/>
    </row>
    <row r="29" spans="2:6" ht="30" x14ac:dyDescent="0.25">
      <c r="B29" s="11" t="s">
        <v>58</v>
      </c>
      <c r="C29" s="33" t="s">
        <v>51</v>
      </c>
      <c r="D29" s="9">
        <f t="shared" si="0"/>
        <v>2.5</v>
      </c>
      <c r="E29" s="9">
        <f t="shared" si="1"/>
        <v>2.5</v>
      </c>
      <c r="F29" s="10"/>
    </row>
    <row r="30" spans="2:6" ht="45" x14ac:dyDescent="0.25">
      <c r="B30" s="12" t="s">
        <v>59</v>
      </c>
      <c r="C30" s="13" t="s">
        <v>54</v>
      </c>
      <c r="D30" s="14">
        <f t="shared" si="0"/>
        <v>2.5</v>
      </c>
      <c r="E30" s="14">
        <f t="shared" si="1"/>
        <v>2.5</v>
      </c>
      <c r="F30" s="13"/>
    </row>
    <row r="31" spans="2:6" x14ac:dyDescent="0.25">
      <c r="B31" s="12"/>
      <c r="C31" s="34" t="s">
        <v>82</v>
      </c>
      <c r="D31" s="14">
        <f t="shared" si="0"/>
        <v>2.5</v>
      </c>
      <c r="E31" s="14">
        <f t="shared" si="1"/>
        <v>2.5</v>
      </c>
      <c r="F31" s="13"/>
    </row>
    <row r="32" spans="2:6" x14ac:dyDescent="0.25">
      <c r="B32" s="12"/>
      <c r="C32" s="34" t="s">
        <v>81</v>
      </c>
      <c r="D32" s="14">
        <f t="shared" si="0"/>
        <v>2.5</v>
      </c>
      <c r="E32" s="14">
        <f t="shared" si="1"/>
        <v>2.5</v>
      </c>
      <c r="F32" s="13"/>
    </row>
    <row r="33" spans="2:6" x14ac:dyDescent="0.25">
      <c r="B33" s="12"/>
      <c r="C33" s="34" t="s">
        <v>83</v>
      </c>
      <c r="D33" s="14">
        <f t="shared" si="0"/>
        <v>2.5</v>
      </c>
      <c r="E33" s="14">
        <f t="shared" si="1"/>
        <v>2.5</v>
      </c>
      <c r="F33" s="13"/>
    </row>
    <row r="34" spans="2:6" x14ac:dyDescent="0.25">
      <c r="B34" s="12"/>
      <c r="C34" s="34" t="s">
        <v>84</v>
      </c>
      <c r="D34" s="14">
        <f t="shared" si="0"/>
        <v>2.5</v>
      </c>
      <c r="E34" s="14">
        <f t="shared" si="1"/>
        <v>2.5</v>
      </c>
      <c r="F34" s="13"/>
    </row>
    <row r="35" spans="2:6" x14ac:dyDescent="0.25">
      <c r="B35" s="12"/>
      <c r="C35" s="34" t="s">
        <v>60</v>
      </c>
      <c r="D35" s="14">
        <f t="shared" si="0"/>
        <v>2.5</v>
      </c>
      <c r="E35" s="14">
        <f t="shared" si="1"/>
        <v>2.5</v>
      </c>
      <c r="F35" s="13"/>
    </row>
    <row r="36" spans="2:6" x14ac:dyDescent="0.25">
      <c r="B36" s="12"/>
      <c r="C36" s="34" t="s">
        <v>60</v>
      </c>
      <c r="D36" s="14">
        <f t="shared" si="0"/>
        <v>2.5</v>
      </c>
      <c r="E36" s="14">
        <f t="shared" si="1"/>
        <v>2.5</v>
      </c>
      <c r="F36" s="13"/>
    </row>
    <row r="37" spans="2:6" x14ac:dyDescent="0.25">
      <c r="B37" s="12"/>
      <c r="C37" s="34" t="s">
        <v>60</v>
      </c>
      <c r="D37" s="14">
        <f t="shared" si="0"/>
        <v>2.5</v>
      </c>
      <c r="E37" s="14">
        <f t="shared" si="1"/>
        <v>2.5</v>
      </c>
      <c r="F37" s="13"/>
    </row>
    <row r="38" spans="2:6" x14ac:dyDescent="0.25">
      <c r="B38" s="12"/>
      <c r="C38" s="34" t="s">
        <v>60</v>
      </c>
      <c r="D38" s="14">
        <f t="shared" si="0"/>
        <v>2.5</v>
      </c>
      <c r="E38" s="14">
        <f t="shared" si="1"/>
        <v>2.5</v>
      </c>
      <c r="F38" s="13"/>
    </row>
    <row r="39" spans="2:6" x14ac:dyDescent="0.25">
      <c r="B39" s="12"/>
      <c r="C39" s="34" t="s">
        <v>60</v>
      </c>
      <c r="D39" s="14">
        <f t="shared" si="0"/>
        <v>2.5</v>
      </c>
      <c r="E39" s="14">
        <f t="shared" si="1"/>
        <v>2.5</v>
      </c>
      <c r="F39" s="13"/>
    </row>
    <row r="40" spans="2:6" x14ac:dyDescent="0.25">
      <c r="B40" s="12"/>
      <c r="C40" s="34" t="s">
        <v>60</v>
      </c>
      <c r="D40" s="14">
        <f t="shared" si="0"/>
        <v>2.5</v>
      </c>
      <c r="E40" s="14">
        <f t="shared" si="1"/>
        <v>2.5</v>
      </c>
      <c r="F40" s="13"/>
    </row>
    <row r="41" spans="2:6" x14ac:dyDescent="0.25">
      <c r="B41" s="12"/>
      <c r="C41" s="34" t="s">
        <v>60</v>
      </c>
      <c r="D41" s="14">
        <f t="shared" si="0"/>
        <v>2.5</v>
      </c>
      <c r="E41" s="14">
        <f t="shared" si="1"/>
        <v>2.5</v>
      </c>
      <c r="F41" s="13"/>
    </row>
    <row r="42" spans="2:6" x14ac:dyDescent="0.25">
      <c r="B42" s="12"/>
      <c r="C42" s="34" t="s">
        <v>60</v>
      </c>
      <c r="D42" s="14">
        <f t="shared" si="0"/>
        <v>2.5</v>
      </c>
      <c r="E42" s="14">
        <f t="shared" si="1"/>
        <v>2.5</v>
      </c>
      <c r="F42" s="13"/>
    </row>
    <row r="43" spans="2:6" x14ac:dyDescent="0.25">
      <c r="B43" s="15"/>
      <c r="C43" s="16" t="s">
        <v>17</v>
      </c>
      <c r="D43" s="17">
        <f>SUM(D3:D42)</f>
        <v>100</v>
      </c>
      <c r="E43" s="4"/>
      <c r="F43" s="18"/>
    </row>
    <row r="44" spans="2:6" x14ac:dyDescent="0.25">
      <c r="B44" s="19"/>
      <c r="C44" s="20" t="s">
        <v>18</v>
      </c>
      <c r="D44" s="21" t="s">
        <v>19</v>
      </c>
      <c r="E44" s="22" t="str">
        <f>IF(D44="Yes",-0.25*SUM(E3:E42),"")</f>
        <v/>
      </c>
      <c r="F44" s="23" t="str">
        <f>IF(D44="Yes","Deduction for late test","")</f>
        <v/>
      </c>
    </row>
    <row r="45" spans="2:6" x14ac:dyDescent="0.25">
      <c r="B45" s="24"/>
      <c r="C45" s="25"/>
      <c r="D45" s="26" t="s">
        <v>20</v>
      </c>
      <c r="E45" s="27">
        <f>SUM(E3:E44)</f>
        <v>100</v>
      </c>
      <c r="F45" s="18"/>
    </row>
    <row r="48" spans="2:6" ht="23.25" x14ac:dyDescent="0.35">
      <c r="B48" s="28" t="s">
        <v>21</v>
      </c>
      <c r="C48" s="28"/>
      <c r="D48" s="28"/>
      <c r="E48" s="28"/>
      <c r="F48" s="29" t="s">
        <v>22</v>
      </c>
    </row>
  </sheetData>
  <conditionalFormatting sqref="B3:F42">
    <cfRule type="expression" dxfId="0" priority="1">
      <formula>$D3&lt;&gt;$E3</formula>
    </cfRule>
  </conditionalFormatting>
  <dataValidations disablePrompts="1" count="1">
    <dataValidation type="list" allowBlank="1" showInputMessage="1" showErrorMessage="1" sqref="D44" xr:uid="{C7E31E1B-E3A2-44D8-B793-2EB43DEE4502}">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781A-E7BE-4C5D-A467-40259D13E217}">
  <sheetPr codeName="Sheet2">
    <tabColor rgb="FFFFFF00"/>
  </sheetPr>
  <dimension ref="A1:M11"/>
  <sheetViews>
    <sheetView tabSelected="1" topLeftCell="C1" zoomScale="160" zoomScaleNormal="160" workbookViewId="0">
      <selection activeCell="C1" sqref="C1"/>
    </sheetView>
  </sheetViews>
  <sheetFormatPr defaultRowHeight="15" x14ac:dyDescent="0.25"/>
  <cols>
    <col min="3" max="3" width="3.7109375" customWidth="1"/>
    <col min="7" max="12" width="12.28515625" customWidth="1"/>
    <col min="13" max="13" width="30.42578125" customWidth="1"/>
  </cols>
  <sheetData>
    <row r="1" spans="1:13" x14ac:dyDescent="0.25">
      <c r="C1" s="1"/>
      <c r="D1" s="1"/>
      <c r="E1" s="1"/>
      <c r="F1" s="1"/>
      <c r="G1" s="1"/>
      <c r="H1" s="1"/>
      <c r="I1" s="1"/>
      <c r="J1" s="1"/>
      <c r="K1" s="1"/>
      <c r="L1" s="1"/>
      <c r="M1" s="1"/>
    </row>
    <row r="2" spans="1:13" x14ac:dyDescent="0.25">
      <c r="A2" s="4" t="s">
        <v>0</v>
      </c>
      <c r="C2" s="1"/>
      <c r="D2" s="5" t="s">
        <v>3</v>
      </c>
      <c r="E2" s="1"/>
      <c r="F2" s="1"/>
      <c r="G2" s="1"/>
      <c r="H2" s="1"/>
      <c r="I2" s="1"/>
      <c r="J2" s="1"/>
      <c r="K2" s="1"/>
      <c r="L2" s="1"/>
      <c r="M2" s="1"/>
    </row>
    <row r="3" spans="1:13" x14ac:dyDescent="0.25">
      <c r="A3" s="4">
        <v>2</v>
      </c>
      <c r="C3" s="1"/>
      <c r="D3" s="3" t="str">
        <f>"1) Rename this file from 'YourNameBI348Project0"&amp;A3&amp;"'.xlsx so that it contains your name."</f>
        <v>1) Rename this file from 'YourNameBI348Project02'.xlsx so that it contains your name.</v>
      </c>
      <c r="E3" s="1"/>
      <c r="F3" s="1"/>
      <c r="G3" s="1"/>
      <c r="H3" s="1"/>
      <c r="I3" s="1"/>
      <c r="J3" s="1"/>
      <c r="K3" s="1"/>
      <c r="L3" s="1"/>
      <c r="M3" s="1"/>
    </row>
    <row r="4" spans="1:13" x14ac:dyDescent="0.25">
      <c r="C4" s="1"/>
      <c r="D4" s="2" t="str">
        <f>"For example, if your name is Lin Pham, the file name should be: 'LinPhamBI348Project0"&amp;A3&amp;".xlsx'. If you do not rename your file, your project score is zero."</f>
        <v>For example, if your name is Lin Pham, the file name should be: 'LinPhamBI348Project02.xlsx'. If you do not rename your file, your project score is zero.</v>
      </c>
      <c r="E4" s="1"/>
      <c r="F4" s="1"/>
      <c r="G4" s="1"/>
      <c r="H4" s="1"/>
      <c r="I4" s="1"/>
      <c r="J4" s="1"/>
      <c r="K4" s="1"/>
      <c r="L4" s="1"/>
      <c r="M4" s="1"/>
    </row>
    <row r="5" spans="1:13" x14ac:dyDescent="0.25">
      <c r="C5" s="1"/>
      <c r="D5" s="1" t="s">
        <v>1</v>
      </c>
      <c r="E5" s="1"/>
      <c r="F5" s="1"/>
      <c r="G5" s="1"/>
      <c r="H5" s="1"/>
      <c r="I5" s="1"/>
      <c r="J5" s="1"/>
      <c r="K5" s="1"/>
      <c r="L5" s="1"/>
      <c r="M5" s="1"/>
    </row>
    <row r="6" spans="1:13" x14ac:dyDescent="0.25">
      <c r="C6" s="1"/>
      <c r="D6" s="2" t="s">
        <v>2</v>
      </c>
      <c r="E6" s="1"/>
      <c r="F6" s="1"/>
      <c r="G6" s="1"/>
      <c r="H6" s="1"/>
      <c r="I6" s="1"/>
      <c r="J6" s="1"/>
      <c r="K6" s="1"/>
      <c r="L6" s="1"/>
      <c r="M6" s="1"/>
    </row>
    <row r="7" spans="1:13" x14ac:dyDescent="0.25">
      <c r="C7" s="1"/>
      <c r="D7" s="1" t="s">
        <v>6</v>
      </c>
      <c r="E7" s="1"/>
      <c r="F7" s="1"/>
      <c r="G7" s="1"/>
      <c r="H7" s="1"/>
      <c r="I7" s="1"/>
      <c r="J7" s="1"/>
      <c r="K7" s="1"/>
      <c r="L7" s="1"/>
      <c r="M7" s="1"/>
    </row>
    <row r="8" spans="1:13" x14ac:dyDescent="0.25">
      <c r="C8" s="1"/>
      <c r="D8" s="2" t="s">
        <v>5</v>
      </c>
      <c r="E8" s="1"/>
      <c r="F8" s="1"/>
      <c r="G8" s="1"/>
      <c r="H8" s="1"/>
      <c r="I8" s="1"/>
      <c r="J8" s="1"/>
      <c r="K8" s="1"/>
      <c r="L8" s="1"/>
      <c r="M8" s="1"/>
    </row>
    <row r="9" spans="1:13" x14ac:dyDescent="0.25">
      <c r="C9" s="1"/>
      <c r="D9" s="1" t="s">
        <v>7</v>
      </c>
      <c r="E9" s="1"/>
      <c r="F9" s="1"/>
      <c r="G9" s="1"/>
      <c r="H9" s="1"/>
      <c r="I9" s="1"/>
      <c r="J9" s="1"/>
      <c r="K9" s="1"/>
      <c r="L9" s="1"/>
      <c r="M9" s="1"/>
    </row>
    <row r="10" spans="1:13" x14ac:dyDescent="0.25">
      <c r="C10" s="1"/>
      <c r="D10" s="6" t="s">
        <v>8</v>
      </c>
      <c r="E10" s="1"/>
      <c r="F10" s="1"/>
      <c r="G10" s="1"/>
      <c r="H10" s="1"/>
      <c r="I10" s="1"/>
      <c r="J10" s="1"/>
      <c r="K10" s="1"/>
      <c r="L10" s="1"/>
      <c r="M10" s="1"/>
    </row>
    <row r="11" spans="1:13" x14ac:dyDescent="0.25">
      <c r="C11" s="1"/>
      <c r="D11" s="1"/>
      <c r="E11" s="1"/>
      <c r="F11" s="1"/>
      <c r="G11" s="1"/>
      <c r="H11" s="1"/>
      <c r="I11" s="1"/>
      <c r="J11" s="1"/>
      <c r="K11" s="1"/>
      <c r="L11" s="1"/>
      <c r="M11"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8864E-B4DD-4411-813A-CAF56300447C}">
  <sheetPr codeName="Sheet3">
    <tabColor rgb="FF0000FF"/>
  </sheetPr>
  <dimension ref="B2:L63"/>
  <sheetViews>
    <sheetView zoomScaleNormal="100" workbookViewId="0">
      <selection activeCell="L12" sqref="L12"/>
    </sheetView>
  </sheetViews>
  <sheetFormatPr defaultRowHeight="15" x14ac:dyDescent="0.25"/>
  <cols>
    <col min="1" max="1" width="1.42578125" customWidth="1"/>
    <col min="2" max="2" width="13.5703125" customWidth="1"/>
    <col min="3" max="3" width="10.7109375" bestFit="1" customWidth="1"/>
    <col min="4" max="4" width="9" bestFit="1" customWidth="1"/>
    <col min="5" max="5" width="10.7109375" customWidth="1"/>
    <col min="6" max="6" width="9.42578125" customWidth="1"/>
    <col min="7" max="7" width="1.42578125" customWidth="1"/>
    <col min="9" max="9" width="10.85546875" customWidth="1"/>
    <col min="10" max="10" width="2.42578125" customWidth="1"/>
    <col min="11" max="11" width="4.7109375" customWidth="1"/>
    <col min="12" max="12" width="108" customWidth="1"/>
    <col min="14" max="14" width="23.42578125" customWidth="1"/>
    <col min="15" max="15" width="16.5703125" bestFit="1" customWidth="1"/>
    <col min="16" max="16" width="10.85546875" bestFit="1" customWidth="1"/>
    <col min="17" max="17" width="10.28515625" bestFit="1" customWidth="1"/>
    <col min="18" max="18" width="11.28515625" bestFit="1" customWidth="1"/>
    <col min="19" max="19" width="10.140625" bestFit="1" customWidth="1"/>
    <col min="20" max="20" width="11" bestFit="1" customWidth="1"/>
  </cols>
  <sheetData>
    <row r="2" spans="2:12" x14ac:dyDescent="0.25">
      <c r="B2" s="30" t="s">
        <v>23</v>
      </c>
      <c r="C2" s="30" t="s">
        <v>24</v>
      </c>
      <c r="D2" s="30" t="s">
        <v>25</v>
      </c>
      <c r="E2" s="30" t="s">
        <v>26</v>
      </c>
      <c r="F2" s="30" t="s">
        <v>27</v>
      </c>
      <c r="L2" s="30" t="s">
        <v>50</v>
      </c>
    </row>
    <row r="3" spans="2:12" ht="30" x14ac:dyDescent="0.25">
      <c r="B3" s="31">
        <v>43969</v>
      </c>
      <c r="C3" t="s">
        <v>29</v>
      </c>
      <c r="D3">
        <v>464.43199999999996</v>
      </c>
      <c r="E3" t="s">
        <v>30</v>
      </c>
      <c r="F3" t="s">
        <v>31</v>
      </c>
      <c r="K3">
        <v>1</v>
      </c>
      <c r="L3" s="32" t="s">
        <v>46</v>
      </c>
    </row>
    <row r="4" spans="2:12" x14ac:dyDescent="0.25">
      <c r="B4" s="31">
        <v>44009</v>
      </c>
      <c r="C4" t="s">
        <v>29</v>
      </c>
      <c r="D4">
        <v>352.00300000000004</v>
      </c>
      <c r="E4" t="s">
        <v>32</v>
      </c>
      <c r="F4" t="s">
        <v>33</v>
      </c>
      <c r="K4">
        <v>2</v>
      </c>
      <c r="L4" s="32" t="s">
        <v>52</v>
      </c>
    </row>
    <row r="5" spans="2:12" ht="60" x14ac:dyDescent="0.25">
      <c r="B5" s="31">
        <v>44012</v>
      </c>
      <c r="C5" t="s">
        <v>34</v>
      </c>
      <c r="D5">
        <v>453.92200000000003</v>
      </c>
      <c r="E5" t="s">
        <v>35</v>
      </c>
      <c r="F5" t="s">
        <v>31</v>
      </c>
      <c r="K5">
        <v>3</v>
      </c>
      <c r="L5" s="32" t="s">
        <v>53</v>
      </c>
    </row>
    <row r="6" spans="2:12" ht="30" x14ac:dyDescent="0.25">
      <c r="B6" s="31">
        <v>44060</v>
      </c>
      <c r="C6" t="s">
        <v>34</v>
      </c>
      <c r="D6">
        <v>302.59299999999996</v>
      </c>
      <c r="E6" t="s">
        <v>32</v>
      </c>
      <c r="F6" t="s">
        <v>36</v>
      </c>
      <c r="K6">
        <v>4</v>
      </c>
      <c r="L6" s="32" t="s">
        <v>49</v>
      </c>
    </row>
    <row r="7" spans="2:12" ht="30" x14ac:dyDescent="0.25">
      <c r="B7" s="31">
        <v>44065</v>
      </c>
      <c r="C7" t="s">
        <v>34</v>
      </c>
      <c r="D7">
        <v>393.03899999999999</v>
      </c>
      <c r="E7" t="s">
        <v>32</v>
      </c>
      <c r="F7" t="s">
        <v>33</v>
      </c>
      <c r="K7">
        <v>5</v>
      </c>
      <c r="L7" s="32" t="s">
        <v>47</v>
      </c>
    </row>
    <row r="8" spans="2:12" x14ac:dyDescent="0.25">
      <c r="B8" s="31">
        <v>44098</v>
      </c>
      <c r="C8" t="s">
        <v>29</v>
      </c>
      <c r="D8">
        <v>407.91300000000001</v>
      </c>
      <c r="E8" t="s">
        <v>30</v>
      </c>
      <c r="F8" t="s">
        <v>37</v>
      </c>
      <c r="K8">
        <v>6</v>
      </c>
      <c r="L8" s="32" t="s">
        <v>48</v>
      </c>
    </row>
    <row r="9" spans="2:12" ht="30" x14ac:dyDescent="0.25">
      <c r="B9" s="31">
        <v>44124</v>
      </c>
      <c r="C9" t="s">
        <v>38</v>
      </c>
      <c r="D9">
        <v>424.32399999999996</v>
      </c>
      <c r="E9" t="s">
        <v>30</v>
      </c>
      <c r="F9" t="s">
        <v>37</v>
      </c>
      <c r="K9">
        <v>7</v>
      </c>
      <c r="L9" s="32" t="s">
        <v>51</v>
      </c>
    </row>
    <row r="10" spans="2:12" x14ac:dyDescent="0.25">
      <c r="B10" s="31">
        <v>44155</v>
      </c>
      <c r="C10" t="s">
        <v>39</v>
      </c>
      <c r="D10">
        <v>467.30600000000004</v>
      </c>
      <c r="E10" t="s">
        <v>35</v>
      </c>
      <c r="F10" t="s">
        <v>36</v>
      </c>
    </row>
    <row r="11" spans="2:12" x14ac:dyDescent="0.25">
      <c r="B11" s="31">
        <v>44175</v>
      </c>
      <c r="C11" t="s">
        <v>39</v>
      </c>
      <c r="D11">
        <v>761.005</v>
      </c>
      <c r="E11" t="s">
        <v>32</v>
      </c>
      <c r="F11" t="s">
        <v>40</v>
      </c>
    </row>
    <row r="12" spans="2:12" ht="30" x14ac:dyDescent="0.25">
      <c r="B12" s="31">
        <v>44211</v>
      </c>
      <c r="C12" t="s">
        <v>39</v>
      </c>
      <c r="D12">
        <v>473.77100000000002</v>
      </c>
      <c r="E12" t="s">
        <v>32</v>
      </c>
      <c r="F12" t="s">
        <v>36</v>
      </c>
      <c r="K12">
        <v>8</v>
      </c>
      <c r="L12" s="32" t="s">
        <v>54</v>
      </c>
    </row>
    <row r="13" spans="2:12" x14ac:dyDescent="0.25">
      <c r="B13" s="31">
        <v>44211</v>
      </c>
      <c r="C13" t="s">
        <v>34</v>
      </c>
      <c r="D13">
        <v>316.73</v>
      </c>
      <c r="E13" t="s">
        <v>41</v>
      </c>
      <c r="F13" t="s">
        <v>42</v>
      </c>
      <c r="L13" s="32"/>
    </row>
    <row r="14" spans="2:12" x14ac:dyDescent="0.25">
      <c r="B14" s="31">
        <v>44228</v>
      </c>
      <c r="C14" t="s">
        <v>43</v>
      </c>
      <c r="D14">
        <v>345.916</v>
      </c>
      <c r="E14" t="s">
        <v>32</v>
      </c>
      <c r="F14" t="s">
        <v>33</v>
      </c>
      <c r="L14" t="s">
        <v>55</v>
      </c>
    </row>
    <row r="15" spans="2:12" x14ac:dyDescent="0.25">
      <c r="B15" s="31">
        <v>44231</v>
      </c>
      <c r="C15" t="s">
        <v>43</v>
      </c>
      <c r="D15">
        <v>161.851</v>
      </c>
      <c r="E15" t="s">
        <v>32</v>
      </c>
      <c r="F15" t="s">
        <v>31</v>
      </c>
      <c r="L15" s="32"/>
    </row>
    <row r="16" spans="2:12" x14ac:dyDescent="0.25">
      <c r="B16" s="31">
        <v>44235</v>
      </c>
      <c r="C16" t="s">
        <v>43</v>
      </c>
      <c r="D16">
        <v>491.43999999999994</v>
      </c>
      <c r="E16" t="s">
        <v>41</v>
      </c>
      <c r="F16" t="s">
        <v>37</v>
      </c>
    </row>
    <row r="17" spans="2:6" x14ac:dyDescent="0.25">
      <c r="B17" s="31">
        <v>44249</v>
      </c>
      <c r="C17" t="s">
        <v>34</v>
      </c>
      <c r="D17">
        <v>412.46000000000004</v>
      </c>
      <c r="E17" t="s">
        <v>41</v>
      </c>
      <c r="F17" t="s">
        <v>33</v>
      </c>
    </row>
    <row r="18" spans="2:6" hidden="1" x14ac:dyDescent="0.25">
      <c r="B18" s="31">
        <v>44277</v>
      </c>
      <c r="C18" t="s">
        <v>39</v>
      </c>
      <c r="D18">
        <v>367.31</v>
      </c>
      <c r="E18" t="s">
        <v>35</v>
      </c>
      <c r="F18" t="s">
        <v>37</v>
      </c>
    </row>
    <row r="19" spans="2:6" hidden="1" x14ac:dyDescent="0.25">
      <c r="B19" s="31">
        <v>44298</v>
      </c>
      <c r="C19" t="s">
        <v>39</v>
      </c>
      <c r="D19">
        <v>390.61799999999999</v>
      </c>
      <c r="E19" t="s">
        <v>35</v>
      </c>
      <c r="F19" t="s">
        <v>36</v>
      </c>
    </row>
    <row r="20" spans="2:6" hidden="1" x14ac:dyDescent="0.25">
      <c r="B20" s="31">
        <v>44308</v>
      </c>
      <c r="C20" t="s">
        <v>39</v>
      </c>
      <c r="D20">
        <v>145.929</v>
      </c>
      <c r="E20" t="s">
        <v>41</v>
      </c>
      <c r="F20" t="s">
        <v>37</v>
      </c>
    </row>
    <row r="21" spans="2:6" hidden="1" x14ac:dyDescent="0.25">
      <c r="B21" s="31">
        <v>44315</v>
      </c>
      <c r="C21" t="s">
        <v>44</v>
      </c>
      <c r="D21">
        <v>470.67399999999998</v>
      </c>
      <c r="E21" t="s">
        <v>32</v>
      </c>
      <c r="F21" t="s">
        <v>37</v>
      </c>
    </row>
    <row r="22" spans="2:6" hidden="1" x14ac:dyDescent="0.25">
      <c r="B22" s="31">
        <v>44387</v>
      </c>
      <c r="C22" t="s">
        <v>44</v>
      </c>
      <c r="D22">
        <v>154.54900000000001</v>
      </c>
      <c r="E22" t="s">
        <v>30</v>
      </c>
      <c r="F22" t="s">
        <v>37</v>
      </c>
    </row>
    <row r="23" spans="2:6" hidden="1" x14ac:dyDescent="0.25">
      <c r="B23" s="31">
        <v>44391</v>
      </c>
      <c r="C23" t="s">
        <v>44</v>
      </c>
      <c r="D23">
        <v>465.01099999999997</v>
      </c>
      <c r="E23" t="s">
        <v>45</v>
      </c>
      <c r="F23" t="s">
        <v>31</v>
      </c>
    </row>
    <row r="24" spans="2:6" hidden="1" x14ac:dyDescent="0.25">
      <c r="B24" s="31">
        <v>44411</v>
      </c>
      <c r="C24" t="s">
        <v>44</v>
      </c>
      <c r="D24">
        <v>497.488</v>
      </c>
      <c r="E24" t="s">
        <v>30</v>
      </c>
      <c r="F24" t="s">
        <v>37</v>
      </c>
    </row>
    <row r="25" spans="2:6" hidden="1" x14ac:dyDescent="0.25">
      <c r="B25" s="31">
        <v>44451</v>
      </c>
      <c r="C25" t="s">
        <v>44</v>
      </c>
      <c r="D25">
        <v>379.21799999999996</v>
      </c>
      <c r="E25" t="s">
        <v>35</v>
      </c>
      <c r="F25" t="s">
        <v>36</v>
      </c>
    </row>
    <row r="26" spans="2:6" hidden="1" x14ac:dyDescent="0.25">
      <c r="B26" s="31">
        <v>44454</v>
      </c>
      <c r="C26" t="s">
        <v>44</v>
      </c>
      <c r="D26">
        <v>159.27500000000001</v>
      </c>
      <c r="E26" t="s">
        <v>30</v>
      </c>
      <c r="F26" t="s">
        <v>31</v>
      </c>
    </row>
    <row r="27" spans="2:6" hidden="1" x14ac:dyDescent="0.25">
      <c r="B27" s="31">
        <v>44485</v>
      </c>
      <c r="C27" t="s">
        <v>34</v>
      </c>
      <c r="D27">
        <v>446.13500000000005</v>
      </c>
      <c r="E27" t="s">
        <v>41</v>
      </c>
      <c r="F27" t="s">
        <v>37</v>
      </c>
    </row>
    <row r="28" spans="2:6" hidden="1" x14ac:dyDescent="0.25">
      <c r="B28" s="31">
        <v>44487</v>
      </c>
      <c r="C28" t="s">
        <v>44</v>
      </c>
      <c r="D28">
        <v>228.22899999999998</v>
      </c>
      <c r="E28" t="s">
        <v>35</v>
      </c>
      <c r="F28" t="s">
        <v>37</v>
      </c>
    </row>
    <row r="29" spans="2:6" hidden="1" x14ac:dyDescent="0.25">
      <c r="B29" s="31">
        <v>44507</v>
      </c>
      <c r="C29" t="s">
        <v>38</v>
      </c>
      <c r="D29">
        <v>1413.3420000000001</v>
      </c>
      <c r="E29" t="s">
        <v>30</v>
      </c>
      <c r="F29" t="s">
        <v>42</v>
      </c>
    </row>
    <row r="30" spans="2:6" x14ac:dyDescent="0.25">
      <c r="B30" s="31">
        <v>44525</v>
      </c>
      <c r="C30" t="s">
        <v>38</v>
      </c>
      <c r="D30">
        <v>321.89499999999998</v>
      </c>
      <c r="E30" t="s">
        <v>32</v>
      </c>
      <c r="F30" t="s">
        <v>40</v>
      </c>
    </row>
    <row r="31" spans="2:6" x14ac:dyDescent="0.25">
      <c r="B31" s="31">
        <v>44525</v>
      </c>
      <c r="C31" t="s">
        <v>38</v>
      </c>
      <c r="D31">
        <v>127.24100000000001</v>
      </c>
      <c r="E31" t="s">
        <v>32</v>
      </c>
      <c r="F31" t="s">
        <v>37</v>
      </c>
    </row>
    <row r="34" spans="4:9" x14ac:dyDescent="0.25">
      <c r="D34" s="30" t="s">
        <v>25</v>
      </c>
      <c r="E34" s="30" t="s">
        <v>26</v>
      </c>
      <c r="F34" s="30" t="s">
        <v>27</v>
      </c>
      <c r="H34" s="30" t="s">
        <v>25</v>
      </c>
      <c r="I34" s="30" t="s">
        <v>28</v>
      </c>
    </row>
    <row r="35" spans="4:9" x14ac:dyDescent="0.25">
      <c r="D35">
        <v>464.43199999999996</v>
      </c>
      <c r="E35" t="s">
        <v>30</v>
      </c>
      <c r="F35" t="s">
        <v>31</v>
      </c>
      <c r="H35">
        <v>0</v>
      </c>
      <c r="I35">
        <v>0</v>
      </c>
    </row>
    <row r="36" spans="4:9" x14ac:dyDescent="0.25">
      <c r="D36">
        <v>352.00300000000004</v>
      </c>
      <c r="E36" t="s">
        <v>32</v>
      </c>
      <c r="F36" t="s">
        <v>33</v>
      </c>
      <c r="H36">
        <v>100</v>
      </c>
      <c r="I36">
        <v>0.01</v>
      </c>
    </row>
    <row r="37" spans="4:9" x14ac:dyDescent="0.25">
      <c r="D37">
        <v>453.92200000000003</v>
      </c>
      <c r="E37" t="s">
        <v>35</v>
      </c>
      <c r="F37" t="s">
        <v>31</v>
      </c>
      <c r="H37">
        <v>250</v>
      </c>
      <c r="I37">
        <v>3.5000000000000003E-2</v>
      </c>
    </row>
    <row r="38" spans="4:9" x14ac:dyDescent="0.25">
      <c r="D38">
        <v>302.59299999999996</v>
      </c>
      <c r="E38" t="s">
        <v>32</v>
      </c>
      <c r="F38" t="s">
        <v>36</v>
      </c>
      <c r="H38">
        <v>475</v>
      </c>
      <c r="I38">
        <v>0.03</v>
      </c>
    </row>
    <row r="39" spans="4:9" x14ac:dyDescent="0.25">
      <c r="D39">
        <v>393.03899999999999</v>
      </c>
      <c r="E39" t="s">
        <v>32</v>
      </c>
      <c r="F39" t="s">
        <v>33</v>
      </c>
      <c r="H39">
        <v>750</v>
      </c>
      <c r="I39">
        <v>4.7500000000000001E-2</v>
      </c>
    </row>
    <row r="40" spans="4:9" x14ac:dyDescent="0.25">
      <c r="D40">
        <v>407.91300000000001</v>
      </c>
      <c r="E40" t="s">
        <v>30</v>
      </c>
      <c r="F40" t="s">
        <v>37</v>
      </c>
      <c r="H40">
        <v>1000</v>
      </c>
      <c r="I40">
        <v>7.7499999999999999E-2</v>
      </c>
    </row>
    <row r="41" spans="4:9" x14ac:dyDescent="0.25">
      <c r="D41">
        <v>424.32399999999996</v>
      </c>
      <c r="E41" t="s">
        <v>30</v>
      </c>
      <c r="F41" t="s">
        <v>37</v>
      </c>
    </row>
    <row r="42" spans="4:9" x14ac:dyDescent="0.25">
      <c r="D42">
        <v>467.30600000000004</v>
      </c>
      <c r="E42" t="s">
        <v>35</v>
      </c>
      <c r="F42" t="s">
        <v>36</v>
      </c>
    </row>
    <row r="43" spans="4:9" x14ac:dyDescent="0.25">
      <c r="D43">
        <v>761.005</v>
      </c>
      <c r="E43" t="s">
        <v>32</v>
      </c>
      <c r="F43" t="s">
        <v>40</v>
      </c>
    </row>
    <row r="44" spans="4:9" x14ac:dyDescent="0.25">
      <c r="D44">
        <v>473.77100000000002</v>
      </c>
      <c r="E44" t="s">
        <v>32</v>
      </c>
      <c r="F44" t="s">
        <v>36</v>
      </c>
    </row>
    <row r="45" spans="4:9" x14ac:dyDescent="0.25">
      <c r="D45">
        <v>316.73</v>
      </c>
      <c r="E45" t="s">
        <v>41</v>
      </c>
      <c r="F45" t="s">
        <v>42</v>
      </c>
    </row>
    <row r="46" spans="4:9" x14ac:dyDescent="0.25">
      <c r="D46">
        <v>345.916</v>
      </c>
      <c r="E46" t="s">
        <v>32</v>
      </c>
      <c r="F46" t="s">
        <v>33</v>
      </c>
    </row>
    <row r="47" spans="4:9" x14ac:dyDescent="0.25">
      <c r="D47">
        <v>161.851</v>
      </c>
      <c r="E47" t="s">
        <v>32</v>
      </c>
      <c r="F47" t="s">
        <v>31</v>
      </c>
    </row>
    <row r="48" spans="4:9" x14ac:dyDescent="0.25">
      <c r="D48">
        <v>491.43999999999994</v>
      </c>
      <c r="E48" t="s">
        <v>41</v>
      </c>
      <c r="F48" t="s">
        <v>37</v>
      </c>
    </row>
    <row r="49" spans="4:6" x14ac:dyDescent="0.25">
      <c r="D49">
        <v>412.46000000000004</v>
      </c>
      <c r="E49" t="s">
        <v>41</v>
      </c>
      <c r="F49" t="s">
        <v>33</v>
      </c>
    </row>
    <row r="50" spans="4:6" x14ac:dyDescent="0.25">
      <c r="D50">
        <v>367.31</v>
      </c>
      <c r="E50" t="s">
        <v>35</v>
      </c>
      <c r="F50" t="s">
        <v>37</v>
      </c>
    </row>
    <row r="51" spans="4:6" x14ac:dyDescent="0.25">
      <c r="D51">
        <v>390.61799999999999</v>
      </c>
      <c r="E51" t="s">
        <v>35</v>
      </c>
      <c r="F51" t="s">
        <v>36</v>
      </c>
    </row>
    <row r="52" spans="4:6" x14ac:dyDescent="0.25">
      <c r="D52">
        <v>145.929</v>
      </c>
      <c r="E52" t="s">
        <v>41</v>
      </c>
      <c r="F52" t="s">
        <v>37</v>
      </c>
    </row>
    <row r="53" spans="4:6" x14ac:dyDescent="0.25">
      <c r="D53">
        <v>470.67399999999998</v>
      </c>
      <c r="E53" t="s">
        <v>32</v>
      </c>
      <c r="F53" t="s">
        <v>37</v>
      </c>
    </row>
    <row r="54" spans="4:6" x14ac:dyDescent="0.25">
      <c r="D54">
        <v>154.54900000000001</v>
      </c>
      <c r="E54" t="s">
        <v>30</v>
      </c>
      <c r="F54" t="s">
        <v>37</v>
      </c>
    </row>
    <row r="55" spans="4:6" x14ac:dyDescent="0.25">
      <c r="D55">
        <v>465.01099999999997</v>
      </c>
      <c r="E55" t="s">
        <v>45</v>
      </c>
      <c r="F55" t="s">
        <v>31</v>
      </c>
    </row>
    <row r="56" spans="4:6" x14ac:dyDescent="0.25">
      <c r="D56">
        <v>497.488</v>
      </c>
      <c r="E56" t="s">
        <v>30</v>
      </c>
      <c r="F56" t="s">
        <v>37</v>
      </c>
    </row>
    <row r="57" spans="4:6" x14ac:dyDescent="0.25">
      <c r="D57">
        <v>379.21799999999996</v>
      </c>
      <c r="E57" t="s">
        <v>35</v>
      </c>
      <c r="F57" t="s">
        <v>36</v>
      </c>
    </row>
    <row r="58" spans="4:6" x14ac:dyDescent="0.25">
      <c r="D58">
        <v>159.27500000000001</v>
      </c>
      <c r="E58" t="s">
        <v>30</v>
      </c>
      <c r="F58" t="s">
        <v>31</v>
      </c>
    </row>
    <row r="59" spans="4:6" x14ac:dyDescent="0.25">
      <c r="D59">
        <v>446.13500000000005</v>
      </c>
      <c r="E59" t="s">
        <v>41</v>
      </c>
      <c r="F59" t="s">
        <v>37</v>
      </c>
    </row>
    <row r="60" spans="4:6" x14ac:dyDescent="0.25">
      <c r="D60">
        <v>228.22899999999998</v>
      </c>
      <c r="E60" t="s">
        <v>35</v>
      </c>
      <c r="F60" t="s">
        <v>37</v>
      </c>
    </row>
    <row r="61" spans="4:6" x14ac:dyDescent="0.25">
      <c r="D61">
        <v>1413.3420000000001</v>
      </c>
      <c r="E61" t="s">
        <v>30</v>
      </c>
      <c r="F61" t="s">
        <v>42</v>
      </c>
    </row>
    <row r="62" spans="4:6" x14ac:dyDescent="0.25">
      <c r="D62">
        <v>321.89499999999998</v>
      </c>
      <c r="E62" t="s">
        <v>32</v>
      </c>
      <c r="F62" t="s">
        <v>40</v>
      </c>
    </row>
    <row r="63" spans="4:6" x14ac:dyDescent="0.25">
      <c r="D63">
        <v>127.24100000000001</v>
      </c>
      <c r="E63" t="s">
        <v>32</v>
      </c>
      <c r="F63" t="s">
        <v>37</v>
      </c>
    </row>
  </sheetData>
  <pageMargins left="0.7" right="0.7" top="0.75" bottom="0.75" header="0.3" footer="0.3"/>
  <drawing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8 D A A B Q S w M E F A A C A A g A J G 1 5 V h j f b B y o A A A A + A A A A B I A H A B D b 2 5 m a W c v U G F j a 2 F n Z S 5 4 b W w g o h g A K K A U A A A A A A A A A A A A A A A A A A A A A A A A A A A A h Y 9 N C s I w G E T 3 g n c o 2 T c / F R T L 1 3 T h 1 o J Q F L e h D W 2 w T a R J T e / m w i N 5 B S t a d e d y H g 9 m 5 n 6 9 Q T q 0 T X C R n V V G J 4 h h i g L r h C 5 F Y 7 R M k D Y o 5 f M Z 7 E R x E p U M R l v b e L B l g m r n z j E h 3 n v s F 9 h 0 F Y k o Z e S Y b f O i l q 1 A H 1 n 9 l 0 O l n 7 W F R B w O r z U 8 w o y t 8 H J N K W Z A J g q Z 0 l 8 j G h d j C u Q H w q Z v X N 9 J L n W 4 z 4 F M E c j 7 B H 8 A U E s D B B Q A A g A I A C R t e V Z 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k b X l W K I p H u A 4 A A A A R A A A A E w A c A E Z v c m 1 1 b G F z L 1 N l Y 3 R p b 2 4 x L m 0 g o h g A K K A U A A A A A A A A A A A A A A A A A A A A A A A A A A A A K 0 5 N L s n M z 1 M I h t C G 1 g B Q S w E C L Q A U A A I A C A A k b X l W G N 9 s H K g A A A D 4 A A A A E g A A A A A A A A A A A A A A A A A A A A A A Q 2 9 u Z m l n L 1 B h Y 2 t h Z 2 U u e G 1 s U E s B A i 0 A F A A C A A g A J G 1 5 V l N y O C y b A A A A 4 Q A A A B M A A A A A A A A A A A A A A A A A 9 A A A A F t D b 2 5 0 Z W 5 0 X 1 R 5 c G V z X S 5 4 b W x Q S w E C L Q A U A A I A C A A k b X l W K I p H u A 4 A A A A R A A A A E w A A A A A A A A A A A A A A A A D c A Q A A R m 9 y b X V s Y X M v U 2 V j d G l v b j E u b V B L B Q Y A A A A A A w A D A M I A A A A 3 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2 g A A A A E A A A D Q j J 3 f A R X R E Y x 6 A M B P w p f r A Q A A A L N K T 8 M 6 g D J A k f k p J X F I 4 P M A A A A A A g A A A A A A A 2 Y A A M A A A A A Q A A A A W s f 1 7 p 2 U t r L 0 i V d 5 I G L m Z A A A A A A E g A A A o A A A A B A A A A B 1 j S f g 1 p k f b u U M c 8 O 2 a z y Y U A A A A J q 6 S A 9 7 6 t f v 4 w Y M x O F W t k M z 8 9 N S Z h f G s m P L V I P N i N u b 4 j + M 7 A K f + D q m B n 7 8 C l x F A T G L d 5 K / A J C 0 G f c v O d 6 0 3 T z A O f Y L O S I b n 4 / H g M M A / U O n F A A A A C D 0 E 6 R 1 / p d G m m N h o P Z w f T Y d A S / i < / D a t a M a s h u p > 
</file>

<file path=customXml/itemProps1.xml><?xml version="1.0" encoding="utf-8"?>
<ds:datastoreItem xmlns:ds="http://schemas.openxmlformats.org/officeDocument/2006/customXml" ds:itemID="{C43B3CD2-882B-474D-A8DD-205C589BD5F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Grading Metric</vt:lpstr>
      <vt:lpstr>Initial-Instructions</vt:lpstr>
      <vt:lpstr>P(1-8)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2015-06-05T18:17:20Z</dcterms:created>
  <dcterms:modified xsi:type="dcterms:W3CDTF">2023-03-25T21:01:11Z</dcterms:modified>
</cp:coreProperties>
</file>